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93" firstSheet="2" activeTab="7"/>
  </bookViews>
  <sheets>
    <sheet name="Zidarski radovi" sheetId="5" r:id="rId1"/>
    <sheet name="Gips-kartonski radovi" sheetId="3" r:id="rId2"/>
    <sheet name="Keramičarski radovi" sheetId="4" r:id="rId3"/>
    <sheet name="Stolarski radovi" sheetId="6" r:id="rId4"/>
    <sheet name="fasada-stiropor" sheetId="2" r:id="rId5"/>
    <sheet name="Voda i kanalizacija" sheetId="7" r:id="rId6"/>
    <sheet name="Elektroinstalacijski radovi" sheetId="8" r:id="rId7"/>
    <sheet name="Soboličilački radovi" sheetId="10" r:id="rId8"/>
    <sheet name="Limarski radovi" sheetId="12" r:id="rId9"/>
    <sheet name="Opći radovi" sheetId="13" r:id="rId10"/>
    <sheet name="REKAPITULACIJA" sheetId="11" r:id="rId1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3" l="1"/>
  <c r="F165" i="8"/>
  <c r="F166" i="8"/>
  <c r="F167" i="8"/>
  <c r="F164" i="8"/>
  <c r="F169" i="8" s="1"/>
  <c r="F7" i="13"/>
  <c r="F9" i="13"/>
  <c r="F12" i="13" l="1"/>
  <c r="E25" i="11" s="1"/>
  <c r="F11" i="12" l="1"/>
  <c r="F150" i="8" l="1"/>
  <c r="F152" i="8"/>
  <c r="F154" i="8"/>
  <c r="F156" i="8"/>
  <c r="F135" i="8"/>
  <c r="F137" i="8"/>
  <c r="F139" i="8"/>
  <c r="F141" i="8"/>
  <c r="F143" i="8"/>
  <c r="F145" i="8"/>
  <c r="F148" i="8"/>
  <c r="F133" i="8"/>
  <c r="F125" i="8"/>
  <c r="F122" i="8"/>
  <c r="F118" i="8"/>
  <c r="F120" i="8"/>
  <c r="F116" i="8"/>
  <c r="F103" i="8"/>
  <c r="F105" i="8"/>
  <c r="F107" i="8"/>
  <c r="F109" i="8"/>
  <c r="F101" i="8"/>
  <c r="F98" i="8"/>
  <c r="F94" i="8"/>
  <c r="F96" i="8"/>
  <c r="F86" i="8"/>
  <c r="F88" i="8"/>
  <c r="F90" i="8"/>
  <c r="F92" i="8"/>
  <c r="F84" i="8"/>
  <c r="F69" i="8"/>
  <c r="F71" i="8"/>
  <c r="F73" i="8"/>
  <c r="F75" i="8"/>
  <c r="F76" i="8"/>
  <c r="F67" i="8"/>
  <c r="F60" i="8"/>
  <c r="F54" i="8"/>
  <c r="F56" i="8"/>
  <c r="F58" i="8"/>
  <c r="F52" i="8"/>
  <c r="F49" i="8"/>
  <c r="F39" i="8"/>
  <c r="F41" i="8"/>
  <c r="F43" i="8"/>
  <c r="F45" i="8"/>
  <c r="F47" i="8"/>
  <c r="F35" i="8"/>
  <c r="F37" i="8"/>
  <c r="F31" i="8"/>
  <c r="F33" i="8"/>
  <c r="F29" i="8"/>
  <c r="F27" i="8"/>
  <c r="F19" i="8"/>
  <c r="F17" i="8"/>
  <c r="F15" i="8"/>
  <c r="F13" i="8"/>
  <c r="F11" i="8"/>
  <c r="F9" i="8"/>
  <c r="F158" i="8" l="1"/>
  <c r="F111" i="8"/>
  <c r="F129" i="7" l="1"/>
  <c r="F127" i="7"/>
  <c r="F123" i="7"/>
  <c r="F122" i="7"/>
  <c r="F120" i="7"/>
  <c r="F116" i="7"/>
  <c r="F114" i="7"/>
  <c r="F112" i="7"/>
  <c r="F91" i="7"/>
  <c r="F89" i="7"/>
  <c r="F87" i="7"/>
  <c r="F85" i="7"/>
  <c r="F83" i="7"/>
  <c r="F79" i="7"/>
  <c r="F77" i="7"/>
  <c r="F75" i="7"/>
  <c r="F74" i="7"/>
  <c r="F72" i="7"/>
  <c r="F71" i="7"/>
  <c r="F70" i="7"/>
  <c r="F68" i="7"/>
  <c r="F65" i="7"/>
  <c r="F64" i="7"/>
  <c r="F63" i="7"/>
  <c r="F59" i="7"/>
  <c r="F58" i="7"/>
  <c r="F52" i="7"/>
  <c r="F51" i="7"/>
  <c r="F50" i="7"/>
  <c r="F49" i="7"/>
  <c r="F48" i="7"/>
  <c r="F45" i="7"/>
  <c r="F40" i="7"/>
  <c r="F38" i="7"/>
  <c r="F36" i="7"/>
  <c r="F34" i="7"/>
  <c r="F32" i="7"/>
  <c r="F31" i="7"/>
  <c r="F26" i="7"/>
  <c r="F25" i="7"/>
  <c r="F24" i="7"/>
  <c r="F21" i="7"/>
  <c r="F20" i="7"/>
  <c r="F19" i="7"/>
  <c r="F16" i="7"/>
  <c r="F13" i="7"/>
  <c r="F11" i="7"/>
  <c r="F130" i="7" l="1"/>
  <c r="E139" i="7" s="1"/>
  <c r="F41" i="7"/>
  <c r="E135" i="7" s="1"/>
  <c r="F97" i="7"/>
  <c r="E137" i="7" s="1"/>
  <c r="F9" i="12"/>
  <c r="F7" i="12"/>
  <c r="F12" i="12" l="1"/>
  <c r="E23" i="11" s="1"/>
  <c r="E141" i="7"/>
  <c r="E17" i="11" s="1"/>
  <c r="F9" i="10"/>
  <c r="F7" i="10"/>
  <c r="F12" i="10" l="1"/>
  <c r="E21" i="11"/>
  <c r="F14" i="6"/>
  <c r="F10" i="6"/>
  <c r="F15" i="6"/>
  <c r="F16" i="6"/>
  <c r="F17" i="6"/>
  <c r="F18" i="6"/>
  <c r="F19" i="6"/>
  <c r="F7" i="6"/>
  <c r="F9" i="4"/>
  <c r="F11" i="4"/>
  <c r="F7" i="4"/>
  <c r="F9" i="3"/>
  <c r="F7" i="3"/>
  <c r="F11" i="3" l="1"/>
  <c r="E9" i="11" s="1"/>
  <c r="F21" i="6"/>
  <c r="E13" i="11" s="1"/>
  <c r="F13" i="4"/>
  <c r="E11" i="11" s="1"/>
  <c r="F13" i="5"/>
  <c r="F62" i="8" l="1"/>
  <c r="F161" i="8" s="1"/>
  <c r="F171" i="8" s="1"/>
  <c r="E19" i="11" s="1"/>
  <c r="F11" i="5"/>
  <c r="F8" i="5"/>
  <c r="F15" i="5" l="1"/>
  <c r="E7" i="11" s="1"/>
  <c r="F10" i="2"/>
  <c r="F7" i="2"/>
  <c r="F12" i="2" l="1"/>
  <c r="E15" i="11" l="1"/>
  <c r="E27" i="11" s="1"/>
  <c r="E29" i="11" s="1"/>
  <c r="E31" i="11" s="1"/>
</calcChain>
</file>

<file path=xl/sharedStrings.xml><?xml version="1.0" encoding="utf-8"?>
<sst xmlns="http://schemas.openxmlformats.org/spreadsheetml/2006/main" count="611" uniqueCount="225">
  <si>
    <t>Građevina</t>
  </si>
  <si>
    <t>oznaka projekta</t>
  </si>
  <si>
    <t>1.</t>
  </si>
  <si>
    <t>RB</t>
  </si>
  <si>
    <t>Opis stavke</t>
  </si>
  <si>
    <t>jed. Mjera</t>
  </si>
  <si>
    <t>Količina</t>
  </si>
  <si>
    <t>jed. Cijena</t>
  </si>
  <si>
    <t>Iznos</t>
  </si>
  <si>
    <t>2.</t>
  </si>
  <si>
    <t>m2</t>
  </si>
  <si>
    <t>3.</t>
  </si>
  <si>
    <t>paušal</t>
  </si>
  <si>
    <t>4.</t>
  </si>
  <si>
    <t>FASADERSKI RADOVI</t>
  </si>
  <si>
    <t>5.</t>
  </si>
  <si>
    <t>6.</t>
  </si>
  <si>
    <t>7.</t>
  </si>
  <si>
    <t>Najam i postavlanje skele sa svom potrebnom opremom i za sigurnost radnika i prolaznika. Obračun po m2 postavljene skele</t>
  </si>
  <si>
    <t>Turističko-informativni centar</t>
  </si>
  <si>
    <t>TR-4-20</t>
  </si>
  <si>
    <t>Gips-kartonski radovi</t>
  </si>
  <si>
    <t>Zidarski radovi</t>
  </si>
  <si>
    <t>Prošlicavanje po zidovima od blok opeke, za potrebne instalacije u cijelom objektu. U cijenu uključeno čišćenje te te odvoz na deponij. Obračun paušal</t>
  </si>
  <si>
    <t>m1</t>
  </si>
  <si>
    <t>kom</t>
  </si>
  <si>
    <t>Postavljanje pregradnih zidova gipskartonskih d=12cm, sa potrebnom zvočnom izolacijom unutar zida. U cijenu uključen materijal i rad. Obračun po m2</t>
  </si>
  <si>
    <t>Spuštanje stropa na visinu 2.80m (svijetla visina prostorije) U cijenu uključen rad i materijal. Obračun po m2</t>
  </si>
  <si>
    <t>Keramičarski radovi</t>
  </si>
  <si>
    <t>Stolarski radovi</t>
  </si>
  <si>
    <t>Ugradnja unutarnjih vrata. U cijenu uključena nabava i ugradnja vrata. Obračun po kom</t>
  </si>
  <si>
    <t>Dobava i ugradnja PVC vrata na ulaze u zgradu. Obračun po kom</t>
  </si>
  <si>
    <t>dim: 110x215</t>
  </si>
  <si>
    <t>dim: 130x315</t>
  </si>
  <si>
    <t>Vrata za terasu dim: 130x230</t>
  </si>
  <si>
    <t>Napomena:</t>
  </si>
  <si>
    <t>Vodovod i kanalizacija</t>
  </si>
  <si>
    <t>Elektroinstalacijski radovi</t>
  </si>
  <si>
    <t>8.</t>
  </si>
  <si>
    <t>Soboličilački radovi</t>
  </si>
  <si>
    <t>9.</t>
  </si>
  <si>
    <t>Ličenje svih zidova unutar prostorija. Obračun po m2 završenog zida. U cijenu uključen radi i mateijal.</t>
  </si>
  <si>
    <t>Ličenje spuštenog stropa. Obračun po m2. i cijenu uključen rad i materijal.</t>
  </si>
  <si>
    <t>UKUPNO:</t>
  </si>
  <si>
    <t>UKUPNO</t>
  </si>
  <si>
    <t>REKAPITULACIJA</t>
  </si>
  <si>
    <t>ZIDARSKI RADOVI</t>
  </si>
  <si>
    <t>GIPS-KARTONSKI RADOVI</t>
  </si>
  <si>
    <t>KERAMIČARSKI RADOVI</t>
  </si>
  <si>
    <t>STOLARSKI RADOVI</t>
  </si>
  <si>
    <t>VODA I KANALIZACIJA</t>
  </si>
  <si>
    <t>ELEKTROINSTALACIJSKI RADOVI</t>
  </si>
  <si>
    <t>SOBOLIČILAČKI RADOVI</t>
  </si>
  <si>
    <t>Limarski radovi</t>
  </si>
  <si>
    <t>Postavljanje oluka za skupljanje vode sa krova. Nabava i ugradnja materijala. Obračun po m1</t>
  </si>
  <si>
    <t>Postavljanje vertikala za oluke krovne vode. U cijenu uključena dobava i ugradnja sa svim potrebnim koljenima i spojnicama. Obračun po m1</t>
  </si>
  <si>
    <t>10.</t>
  </si>
  <si>
    <t>LIMARSKI RADOVI</t>
  </si>
  <si>
    <t>11.</t>
  </si>
  <si>
    <t>m</t>
  </si>
  <si>
    <t>kpl</t>
  </si>
  <si>
    <t>U svim stavkama troškovnika obuhvaćena je dobava i ugradba  materijala</t>
  </si>
  <si>
    <t>A. VODOVOD</t>
  </si>
  <si>
    <t xml:space="preserve">Spajanje nove vodovodne cijevi  na ulični cjevovod, komplet sa svim fazonskim komadima. U cijenu uračunati iskop kanala do postojeće cijevi , montažu i zatrpavanje kanala.Spajanje nove na  postojeću mrežu izvodi  J.P. </t>
  </si>
  <si>
    <t>pauš</t>
  </si>
  <si>
    <t>Polipropilensko vodomjerno okno. Komplet sa tri vodomjera VMA DN25,propusnim ventilima, fazonskim komadima i poklopcem za nosivost 50kN.U cijenu uračunati sav potrebni materijal za ugradnju vodomjernog okna.</t>
  </si>
  <si>
    <t>kpl.</t>
  </si>
  <si>
    <r>
      <t xml:space="preserve">f </t>
    </r>
    <r>
      <rPr>
        <sz val="11"/>
        <rFont val="Times New Roman"/>
        <family val="1"/>
      </rPr>
      <t xml:space="preserve">25 mm    </t>
    </r>
    <r>
      <rPr>
        <sz val="11"/>
        <rFont val="Times New Roman"/>
        <family val="1"/>
      </rPr>
      <t xml:space="preserve">                                                                        </t>
    </r>
  </si>
  <si>
    <r>
      <t xml:space="preserve">f </t>
    </r>
    <r>
      <rPr>
        <sz val="11"/>
        <rFont val="Times New Roman"/>
        <family val="1"/>
      </rPr>
      <t xml:space="preserve">20 mm                                                                            </t>
    </r>
  </si>
  <si>
    <r>
      <t>f</t>
    </r>
    <r>
      <rPr>
        <sz val="11"/>
        <rFont val="Times New Roman"/>
        <family val="1"/>
      </rPr>
      <t xml:space="preserve"> 15 mm                                                                           </t>
    </r>
  </si>
  <si>
    <t>Mesingani propusni ventil sa poniklovanom kapom i rozetom. Ugradba na razvodima sanitarnih čvorova.</t>
  </si>
  <si>
    <t>Štemanje kanala za instalaciju vodovoda, te ponovno krpanje zidova</t>
  </si>
  <si>
    <t>Ispitivanje instalacije na probni pritisak, sa izdavanjem atesta o izvršenom ispitivanju.</t>
  </si>
  <si>
    <t>Dezinfekcija i bakteriološko ispitivanje cjevovoda, sa uzimanjem uzorka i izdavanjem atesta.</t>
  </si>
  <si>
    <t>Sitni potrošni materijal za montažu vodovodne instalacije.</t>
  </si>
  <si>
    <t>UKUPNO VODOVOD</t>
  </si>
  <si>
    <t>B. KANALIZACIJA</t>
  </si>
  <si>
    <t xml:space="preserve">Spajanje nove kanalizacione cijevi  na ulični cjevovod, komplet sa svim fazonskim komadima. U cijenu uračunati iskop kanala do postojeće cijevi , montažu i zatrpavanje kanala. </t>
  </si>
  <si>
    <t xml:space="preserve">UKC </t>
  </si>
  <si>
    <t>koljeno 160/45</t>
  </si>
  <si>
    <t>račva 160/45</t>
  </si>
  <si>
    <t>redukcija 160/110</t>
  </si>
  <si>
    <t xml:space="preserve">okno fi 400 izlaz 3x 160 / h= 400 </t>
  </si>
  <si>
    <t xml:space="preserve">Postavljanje cijevi , šahtova , te spojnih dijelova uključiti u cijenu dužnog metra i kom pugrađenog spoja/ okna .Iskopi , ponovno zatvaranje kanala nije uključeno u cijenu. Ispod svakog spoja betonirati i svako oknu stabilizirati čvrstim betonom kao i spojeve . </t>
  </si>
  <si>
    <t xml:space="preserve">PP kanalizacione cijevi, komplet sa original gumenim brtvama. </t>
  </si>
  <si>
    <r>
      <t xml:space="preserve">f </t>
    </r>
    <r>
      <rPr>
        <sz val="11"/>
        <rFont val="Times New Roman CE"/>
        <family val="1"/>
        <charset val="238"/>
      </rPr>
      <t xml:space="preserve">160 mm                                                          </t>
    </r>
  </si>
  <si>
    <t xml:space="preserve">PP fazonski komadi.Komplet sa original gumenim brtvama. </t>
  </si>
  <si>
    <t>jednostruka kosa račva</t>
  </si>
  <si>
    <t xml:space="preserve">JPR45°f 110x110 mm              </t>
  </si>
  <si>
    <r>
      <t>JPR</t>
    </r>
    <r>
      <rPr>
        <vertAlign val="subscript"/>
        <sz val="11"/>
        <rFont val="Times New Roman CE"/>
        <family val="1"/>
        <charset val="238"/>
      </rPr>
      <t>87°</t>
    </r>
    <r>
      <rPr>
        <sz val="11"/>
        <rFont val="Symbol"/>
        <family val="1"/>
        <charset val="2"/>
      </rPr>
      <t xml:space="preserve">f </t>
    </r>
    <r>
      <rPr>
        <sz val="11"/>
        <rFont val="Times New Roman CE"/>
        <family val="1"/>
        <charset val="238"/>
      </rPr>
      <t xml:space="preserve">110x50 mm                                               </t>
    </r>
  </si>
  <si>
    <r>
      <t>JKR</t>
    </r>
    <r>
      <rPr>
        <vertAlign val="subscript"/>
        <sz val="11"/>
        <rFont val="Times New Roman CE"/>
        <family val="1"/>
        <charset val="238"/>
      </rPr>
      <t>45°</t>
    </r>
    <r>
      <rPr>
        <sz val="11"/>
        <rFont val="Symbol"/>
        <family val="1"/>
        <charset val="2"/>
      </rPr>
      <t xml:space="preserve">f </t>
    </r>
    <r>
      <rPr>
        <sz val="11"/>
        <rFont val="Times New Roman CE"/>
        <family val="1"/>
        <charset val="238"/>
      </rPr>
      <t xml:space="preserve">50x50 mm                                               </t>
    </r>
  </si>
  <si>
    <t>jednostruka ravna račva</t>
  </si>
  <si>
    <r>
      <t>JPR45</t>
    </r>
    <r>
      <rPr>
        <vertAlign val="subscript"/>
        <sz val="11"/>
        <rFont val="Times New Roman CE"/>
        <family val="1"/>
        <charset val="238"/>
      </rPr>
      <t>°</t>
    </r>
    <r>
      <rPr>
        <sz val="11"/>
        <rFont val="Symbol"/>
        <family val="1"/>
        <charset val="2"/>
      </rPr>
      <t xml:space="preserve">f </t>
    </r>
    <r>
      <rPr>
        <sz val="11"/>
        <rFont val="Times New Roman CE"/>
        <family val="1"/>
        <charset val="238"/>
      </rPr>
      <t xml:space="preserve">160x110 mm                                               </t>
    </r>
  </si>
  <si>
    <t>koljena-kosa</t>
  </si>
  <si>
    <r>
      <t xml:space="preserve">   K</t>
    </r>
    <r>
      <rPr>
        <vertAlign val="subscript"/>
        <sz val="11"/>
        <rFont val="Times New Roman CE"/>
        <family val="1"/>
        <charset val="238"/>
      </rPr>
      <t>45°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rFont val="Symbol"/>
        <family val="1"/>
        <charset val="2"/>
      </rPr>
      <t xml:space="preserve">f </t>
    </r>
    <r>
      <rPr>
        <sz val="11"/>
        <rFont val="Times New Roman CE"/>
        <family val="1"/>
        <charset val="238"/>
      </rPr>
      <t xml:space="preserve">110 mm                                                </t>
    </r>
  </si>
  <si>
    <r>
      <t xml:space="preserve">   K</t>
    </r>
    <r>
      <rPr>
        <vertAlign val="subscript"/>
        <sz val="11"/>
        <rFont val="Times New Roman CE"/>
        <family val="1"/>
        <charset val="238"/>
      </rPr>
      <t>45°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rFont val="Symbol"/>
        <family val="1"/>
        <charset val="2"/>
      </rPr>
      <t xml:space="preserve">f </t>
    </r>
    <r>
      <rPr>
        <sz val="11"/>
        <rFont val="Times New Roman CE"/>
        <family val="1"/>
        <charset val="238"/>
      </rPr>
      <t xml:space="preserve">50 mm                                                </t>
    </r>
  </si>
  <si>
    <r>
      <t>K45</t>
    </r>
    <r>
      <rPr>
        <vertAlign val="subscript"/>
        <sz val="11"/>
        <rFont val="Times New Roman CE"/>
        <family val="1"/>
        <charset val="238"/>
      </rPr>
      <t>°</t>
    </r>
    <r>
      <rPr>
        <sz val="11"/>
        <rFont val="Symbol"/>
        <family val="1"/>
        <charset val="2"/>
      </rPr>
      <t xml:space="preserve">f </t>
    </r>
    <r>
      <rPr>
        <sz val="11"/>
        <rFont val="Times New Roman CE"/>
        <family val="1"/>
        <charset val="238"/>
      </rPr>
      <t xml:space="preserve">160 mm                                               </t>
    </r>
  </si>
  <si>
    <t>koljena-ravna</t>
  </si>
  <si>
    <r>
      <t xml:space="preserve">   K</t>
    </r>
    <r>
      <rPr>
        <vertAlign val="subscript"/>
        <sz val="11"/>
        <rFont val="Times New Roman CE"/>
        <family val="1"/>
        <charset val="238"/>
      </rPr>
      <t>87°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rFont val="Symbol"/>
        <family val="1"/>
        <charset val="2"/>
      </rPr>
      <t xml:space="preserve">f </t>
    </r>
    <r>
      <rPr>
        <sz val="11"/>
        <rFont val="Times New Roman CE"/>
        <family val="1"/>
        <charset val="238"/>
      </rPr>
      <t xml:space="preserve">110 mm                                                </t>
    </r>
  </si>
  <si>
    <r>
      <t xml:space="preserve">   K</t>
    </r>
    <r>
      <rPr>
        <vertAlign val="subscript"/>
        <sz val="11"/>
        <rFont val="Times New Roman CE"/>
        <family val="1"/>
        <charset val="238"/>
      </rPr>
      <t>87°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rFont val="Symbol"/>
        <family val="1"/>
        <charset val="2"/>
      </rPr>
      <t xml:space="preserve">f </t>
    </r>
    <r>
      <rPr>
        <sz val="11"/>
        <rFont val="Times New Roman CE"/>
        <family val="1"/>
        <charset val="238"/>
      </rPr>
      <t xml:space="preserve">50 mm                                                </t>
    </r>
  </si>
  <si>
    <t>redukcija</t>
  </si>
  <si>
    <r>
      <t xml:space="preserve">   Rd </t>
    </r>
    <r>
      <rPr>
        <sz val="11"/>
        <rFont val="Symbol"/>
        <family val="1"/>
        <charset val="2"/>
      </rPr>
      <t xml:space="preserve">f </t>
    </r>
    <r>
      <rPr>
        <sz val="11"/>
        <rFont val="Times New Roman CE"/>
        <family val="1"/>
        <charset val="238"/>
      </rPr>
      <t xml:space="preserve">110x50 mm                                             </t>
    </r>
  </si>
  <si>
    <t xml:space="preserve">        160x110/</t>
  </si>
  <si>
    <t>sifonski luk sa gumenom brtvom</t>
  </si>
  <si>
    <r>
      <t xml:space="preserve">   SL</t>
    </r>
    <r>
      <rPr>
        <sz val="11"/>
        <rFont val="Symbol"/>
        <family val="1"/>
        <charset val="2"/>
      </rPr>
      <t>f</t>
    </r>
    <r>
      <rPr>
        <sz val="11"/>
        <rFont val="Times New Roman CE"/>
        <family val="1"/>
        <charset val="238"/>
      </rPr>
      <t>50mm+GSB</t>
    </r>
  </si>
  <si>
    <t>WC priključak sa gumenom brtvom</t>
  </si>
  <si>
    <r>
      <t xml:space="preserve">  WC-P</t>
    </r>
    <r>
      <rPr>
        <sz val="11"/>
        <rFont val="Symbol"/>
        <family val="1"/>
        <charset val="2"/>
      </rPr>
      <t>f</t>
    </r>
    <r>
      <rPr>
        <sz val="11"/>
        <rFont val="Times New Roman CE"/>
        <family val="1"/>
        <charset val="238"/>
      </rPr>
      <t>110+GP</t>
    </r>
  </si>
  <si>
    <t>revizija</t>
  </si>
  <si>
    <r>
      <t>Rv</t>
    </r>
    <r>
      <rPr>
        <vertAlign val="subscript"/>
        <sz val="11"/>
        <rFont val="Times New Roman CE"/>
        <family val="1"/>
        <charset val="238"/>
      </rPr>
      <t>87°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rFont val="Symbol"/>
        <family val="1"/>
        <charset val="2"/>
      </rPr>
      <t xml:space="preserve">f </t>
    </r>
    <r>
      <rPr>
        <sz val="11"/>
        <rFont val="Times New Roman CE"/>
        <family val="1"/>
        <charset val="238"/>
      </rPr>
      <t xml:space="preserve">110 mm                                                </t>
    </r>
  </si>
  <si>
    <t>,</t>
  </si>
  <si>
    <t>Pregled instalacije prije zatvaranja kanala i šliceva, te davanje garancije na nepropusnost.</t>
  </si>
  <si>
    <t>UKUPNO KANALIZACIJA</t>
  </si>
  <si>
    <t>C. SANITARIJA</t>
  </si>
  <si>
    <t>KOMPLETNA SANITARIJA SE UGRAĐUJE PO IZBORU INVESTITORA</t>
  </si>
  <si>
    <t>Komplet sa:</t>
  </si>
  <si>
    <t>- montažnim čeličnim okvirom (40x40) i nogama za podešavanje visine</t>
  </si>
  <si>
    <t>-koljen i prijelazni komadi odvodnje WC školjke (6lit)</t>
  </si>
  <si>
    <t>-kutni ventil za priključak vode</t>
  </si>
  <si>
    <t>- dvokoličinsku - tipku za aktiviranje ispiranja</t>
  </si>
  <si>
    <t>- sav potrebni pričvrsni i spojni materijal, toplinsku i zvučnu izolaciju, ukrasne kape</t>
  </si>
  <si>
    <t xml:space="preserve">Keramička konzolna WC-školjka, komplet sa: daskom i poklopcem od tvrde plastike. </t>
  </si>
  <si>
    <t>keramički pisoar sa komplet ispiračem i sifonom</t>
  </si>
  <si>
    <t xml:space="preserve">Keramički ugradbeni umivaonik. Komplet sa poniklovanim sifonom. </t>
  </si>
  <si>
    <r>
      <t xml:space="preserve">vel. 60 cm          </t>
    </r>
    <r>
      <rPr>
        <b/>
        <sz val="11"/>
        <rFont val="Times New Roman"/>
        <family val="1"/>
        <charset val="238"/>
      </rPr>
      <t xml:space="preserve">                             </t>
    </r>
  </si>
  <si>
    <t xml:space="preserve">Elelktrični protočni bojler 3,5 kW niskotlačni monofazni  za ugradnju u sanitarne čvoreve podpultna montaža </t>
  </si>
  <si>
    <t>Ogledalo od kristalnog stakla. Komplet sa kukama za ugradbu.</t>
  </si>
  <si>
    <r>
      <t xml:space="preserve">vel. </t>
    </r>
    <r>
      <rPr>
        <b/>
        <sz val="11"/>
        <rFont val="Times New Roman CE"/>
        <charset val="238"/>
      </rPr>
      <t xml:space="preserve">80x60 cm     </t>
    </r>
    <r>
      <rPr>
        <sz val="11"/>
        <color theme="1"/>
        <rFont val="Calibri"/>
        <family val="2"/>
        <charset val="238"/>
        <scheme val="minor"/>
      </rPr>
      <t xml:space="preserve">                              </t>
    </r>
  </si>
  <si>
    <t>Sitni potrošni materijal za montažu sanitarije.</t>
  </si>
  <si>
    <t>UKUPNO SANITARIJA</t>
  </si>
  <si>
    <t>A.</t>
  </si>
  <si>
    <t>VODOVOD</t>
  </si>
  <si>
    <t>B.</t>
  </si>
  <si>
    <t>KANALIZACIJA</t>
  </si>
  <si>
    <t>C.</t>
  </si>
  <si>
    <t>SANITARIJA</t>
  </si>
  <si>
    <t>dim: 120x140</t>
  </si>
  <si>
    <t>dim:  100x140</t>
  </si>
  <si>
    <t>dim:    80x140</t>
  </si>
  <si>
    <t>dim:    90x120</t>
  </si>
  <si>
    <t>ELEKTRO INSTALACIJE CAFFE BAR</t>
  </si>
  <si>
    <t xml:space="preserve">   Cu sabirnice</t>
  </si>
  <si>
    <t>ELEKTRO INSTALACIJE URED</t>
  </si>
  <si>
    <t>ELEKTRO INSTALACIJE SUVENIRNICA</t>
  </si>
  <si>
    <t xml:space="preserve">Dobava i ugradnja štemanjem u zid kabela    PP00 5x 10 mm2 od KPMO do razdjelnog 
ormarića u Caffe bar komplet sa potrebnom
   CS cijevi                                                                  </t>
  </si>
  <si>
    <t xml:space="preserve">Dobava komplet potrebnog materijala 
Kabel PPy 3x2,5 mm2 ,Pvc kutijicama ,
obujmice gips i sl. u cijenu uključeno potrebno 
štemanje i svi proboji zidova te izrada razvoda
za šuko potrošače prosječna dužina razvoda iznosi 10 m a razvoda ima ukupno  12                       
</t>
  </si>
  <si>
    <t xml:space="preserve">Dobava komplet potrebnog materijala Kabel PPy 5x2,5 mm2 ,Pvc kutijicama , obujmice gips i sl. u cijenu uključeno potrebno štemanje i svi proboji zidova te izrada razvoda za trofazne potrošače prosječna dužina razvoda  iznosi 15 m a razvoda ima ukupno  2                       
</t>
  </si>
  <si>
    <t xml:space="preserve"> Dobava komplet potrebnog materijala Kabel PPy 3x1,5 mm2 ,Pvc kutijicama ,obujmice gips i sl. u cijenu uključeno potrebno štemanje i svi proboji zidova te izrada razvoda za potrebe rasvjete protu panične rasvjete i izvoda za reklemu te nužni isklop prosječna dužina razvoda iznosi 8 m razvoda a ukupno razvodaima  kom 45                                                              
</t>
  </si>
  <si>
    <t xml:space="preserve">Dobava i ugradnja CS cijevi 20 mm za eventualno provlačenje elektro instalacija                                  
</t>
  </si>
  <si>
    <t xml:space="preserve">Dobava komplet potrebnog materijala Koaksialnog kabela ,tičino cijev ,PVC kutijice  te izrada razvoda za potrebe R-TV-SAT sa svim potrebnim štemanjem prosječna dužina razvoda iznosi cca 20 m a razvoda ukupno ima sa izvodom na fasadu 1 kom                                 
</t>
  </si>
  <si>
    <t xml:space="preserve">Dobava komplet potrebnog materijala UTP kabela ,tičino cijev ,PVC kutijice te izrada razvoda za potrebe  MREŽE i pračenje TV programa sa svim potrebnim štemanjem prosječna dužina razvoda iznosicca 20 m a razvoda ukupno ima 3 kom   JEDAN DO tv-A i 1 za kasu i razvod doglavnog napajanja                                                        
</t>
  </si>
  <si>
    <t xml:space="preserve">Dobava i ugradnja štemanjem u zid P/Ž Razdjelnog ormarića za 32 modula sa
</t>
  </si>
  <si>
    <t xml:space="preserve">Glavni prekidač sa špulom za nužni isklop 63A   </t>
  </si>
  <si>
    <t xml:space="preserve">FID sigurnosnom sklopkom 40 A/0,03A 4P         </t>
  </si>
  <si>
    <t xml:space="preserve">FID sigurnosnom sklopkom 25 A/0,03A 2P         </t>
  </si>
  <si>
    <t xml:space="preserve">Automatski osigurač 10-16A                                 </t>
  </si>
  <si>
    <t xml:space="preserve">Komplet povezan                                                   </t>
  </si>
  <si>
    <t>Komplet</t>
  </si>
  <si>
    <t xml:space="preserve">Dobava i ugradnja 24 modula RO za potrebe povezivanja TV kablova i prostor za ugradnju rutera                                                                    
</t>
  </si>
  <si>
    <t xml:space="preserve">Dobava i ugradnja TV antene na Fe/Zn nosač na zid zgrade komplet povezano                         
</t>
  </si>
  <si>
    <t>komplet</t>
  </si>
  <si>
    <t xml:space="preserve">Dobava i ugradnja trostruke šuko utičnice pod jednu masku                                                    
</t>
  </si>
  <si>
    <t xml:space="preserve">Dobava i ugradnja dvostruke šuko utičnice
   pod jednu masku                                                   
</t>
  </si>
  <si>
    <t>12.</t>
  </si>
  <si>
    <t xml:space="preserve">Dobava i ugradnja obične šuko utičnice
   pod jednu masku                                                   
</t>
  </si>
  <si>
    <t>13.</t>
  </si>
  <si>
    <t>14.</t>
  </si>
  <si>
    <t>15.</t>
  </si>
  <si>
    <t xml:space="preserve">Dobava i ugradnja izmjeničnih prekidača           </t>
  </si>
  <si>
    <t xml:space="preserve">Dobava i ugradnja serijskih prekidača                </t>
  </si>
  <si>
    <t>16.</t>
  </si>
  <si>
    <t xml:space="preserve">Dobava i ugradnja običnih prekidača                  </t>
  </si>
  <si>
    <t>17.</t>
  </si>
  <si>
    <t xml:space="preserve">Dobava i ugradnja 16A prekidača  za bojler                                                                   
</t>
  </si>
  <si>
    <t>18.</t>
  </si>
  <si>
    <t xml:space="preserve">Dobava i ugradnja R-TV-SAT priključnice        </t>
  </si>
  <si>
    <t>19.</t>
  </si>
  <si>
    <t xml:space="preserve">Dobava i ugradnja dvostruke mrežne priključnice                                                         
</t>
  </si>
  <si>
    <t xml:space="preserve">Dobava i ugradnja grla sa žaruljom na izrađene izvode rasvjete                                                   
</t>
  </si>
  <si>
    <t>21.</t>
  </si>
  <si>
    <t>22.</t>
  </si>
  <si>
    <t xml:space="preserve">Dobava ugradnja i spajanje RJP tipkala za nužni isklop na fasadu objekta                           
</t>
  </si>
  <si>
    <t>23.</t>
  </si>
  <si>
    <t xml:space="preserve">Ugradnja plafonjera spajanje bojlera nape i sl     </t>
  </si>
  <si>
    <t>24.</t>
  </si>
  <si>
    <t xml:space="preserve">povezivanje funkcionalno ispitivanje te puštanje u rad izrađenih instalacija                                   
</t>
  </si>
  <si>
    <t>25.</t>
  </si>
  <si>
    <t xml:space="preserve">Ispitivanje instalacija te izdavanje pisanog Certifikata ispravnosti instalacija od strane ovlaštenog inženjera                                           
</t>
  </si>
  <si>
    <t>ELEKTRO INSTALACIJE CAFFE BAR UKUPNO:</t>
  </si>
  <si>
    <t xml:space="preserve">Dobava komplet potrebnog materijala 
Kabel PPy 3x2,5 mm2 ,Pvc kutijicama ,
obujmice gips i sl. u cijenu uključeno potrebno štemanje i svi proboji zidova te izrada razvoda za šuko potrošače prosječna dužina razvoda iznosi 10 m a razvoda ima ukupno  12                       
</t>
  </si>
  <si>
    <t>ELEKTRO INSTALACIJE URED UKUPNO:</t>
  </si>
  <si>
    <t>ELEKTRO INSTALACIJE SUVENIRNICA ukupno:</t>
  </si>
  <si>
    <t>ELEKTRORADOVI UKUPNO:</t>
  </si>
  <si>
    <t>PDV</t>
  </si>
  <si>
    <t>UKUPNO S PDV-om</t>
  </si>
  <si>
    <t xml:space="preserve">Postavljanje keramičkih pločica na pod svih prostorija. U cijenu uključen sav materijal, dobava te ugradnja. Pločice cijena 50kn/m2. Obračun po m2 </t>
  </si>
  <si>
    <t xml:space="preserve">Postavljanje zidnih keramičkih pločica u wc i kuhinju. U cijenu uključen sav materijal, dobava te ugradnja. Pločice cijena 50kn/m2. Obračun po m2 </t>
  </si>
  <si>
    <t>Postavljanje  kamenih pragova ispod vrata.  U cijenu uključena dobava te ugradnja. Obračun po kom.</t>
  </si>
  <si>
    <t>Dobava i ugradnja PVC prozora s klupčicom od pvc-a obračun po kom</t>
  </si>
  <si>
    <t>Dobava i izrada termoizolacije vanjskih zidova od  EPS-a, debljine d=8cm. Spojna sredstva uključena u cijenu, kao i sav potreban rad i materijal ljepilo, mrežica I završni sloj akrila u boji prema izboru investitora.</t>
  </si>
  <si>
    <r>
      <t xml:space="preserve">f </t>
    </r>
    <r>
      <rPr>
        <sz val="11"/>
        <color rgb="FFFF0000"/>
        <rFont val="Times New Roman"/>
        <family val="1"/>
      </rPr>
      <t>50</t>
    </r>
    <r>
      <rPr>
        <sz val="11"/>
        <color rgb="FFFF0000"/>
        <rFont val="Times New Roman CE"/>
        <family val="1"/>
        <charset val="238"/>
      </rPr>
      <t xml:space="preserve"> mm                                                           </t>
    </r>
  </si>
  <si>
    <t>samo priprema za antenu treba</t>
  </si>
  <si>
    <t>Postavljanje plivajućeg poda u sve prostorije objekta (Estrih) koji se ugrađuje na Eps d=8cm u sloju 5cm. U cijenu uključena nabava materijala te ugradnja. Obračun po m2</t>
  </si>
  <si>
    <t>Žbukanje zidova zidanih blok opekom. U cijenu uključen radi i materijal. Obračun po m2 po normi za žbukerske radove, bez odbijanja otvora sa uračunatom obradom špaleta.</t>
  </si>
  <si>
    <t>Gromobran</t>
  </si>
  <si>
    <t>hvataljke za krov</t>
  </si>
  <si>
    <t>ne goriva cijev</t>
  </si>
  <si>
    <t>Mjerno mjesto</t>
  </si>
  <si>
    <r>
      <t>-</t>
    </r>
    <r>
      <rPr>
        <sz val="7"/>
        <rFont val="Times New Roman"/>
        <family val="1"/>
      </rPr>
      <t> </t>
    </r>
    <r>
      <rPr>
        <sz val="11"/>
        <rFont val="Times New Roman"/>
        <family val="1"/>
      </rPr>
      <t>ugradbenim vodokotlićem 7,5 lit,s dvokoličinskom tehnikom i čeonim aktiviranjem</t>
    </r>
  </si>
  <si>
    <r>
      <t>-</t>
    </r>
    <r>
      <rPr>
        <sz val="7"/>
        <rFont val="Times New Roman"/>
        <family val="1"/>
      </rPr>
      <t> </t>
    </r>
    <r>
      <rPr>
        <sz val="11"/>
        <rFont val="Times New Roman"/>
        <family val="1"/>
      </rPr>
      <t xml:space="preserve">hidraulički uljevni ventil za radni tlak 0,1-10 bara, nivoa buke ispod 20dB/3bara (klasa 1) </t>
    </r>
  </si>
  <si>
    <r>
      <t xml:space="preserve">Stojeća  jednoručna poniklovana </t>
    </r>
    <r>
      <rPr>
        <u/>
        <sz val="11"/>
        <rFont val="Times New Roman CE"/>
        <family val="1"/>
        <charset val="238"/>
      </rPr>
      <t>mješalica</t>
    </r>
    <r>
      <rPr>
        <sz val="11"/>
        <rFont val="Calibri"/>
        <family val="2"/>
        <charset val="238"/>
        <scheme val="minor"/>
      </rPr>
      <t xml:space="preserve"> tople i hladne vode, za ugradbu na umivaonicima. Komplet sa kutnim ventilima. Niskotlačna </t>
    </r>
  </si>
  <si>
    <r>
      <t xml:space="preserve">f </t>
    </r>
    <r>
      <rPr>
        <sz val="11"/>
        <rFont val="Times New Roman CE"/>
        <family val="1"/>
        <charset val="238"/>
      </rPr>
      <t xml:space="preserve">160 mm  SN6                              </t>
    </r>
  </si>
  <si>
    <r>
      <t>f</t>
    </r>
    <r>
      <rPr>
        <sz val="11"/>
        <rFont val="Times New Roman"/>
        <family val="1"/>
      </rPr>
      <t xml:space="preserve"> 25 mm                                                                             </t>
    </r>
  </si>
  <si>
    <t>OPĆI RADOVI</t>
  </si>
  <si>
    <t>sveukupno:</t>
  </si>
  <si>
    <t>Projekantski nadzor nad svim obrtničkim radovima</t>
  </si>
  <si>
    <t xml:space="preserve">3. </t>
  </si>
  <si>
    <t>Termo izolacija u cijenu uključena ugradnja i dobava materijala. Ugradnja na spušteni strop.</t>
  </si>
  <si>
    <t xml:space="preserve">limarski obšav oko dimnjaka i na rubovima krova. Po m1 ću to obračunati. </t>
  </si>
  <si>
    <t>Opći radovi</t>
  </si>
  <si>
    <t>Podni sifon Viega ili jednakovrijedno___________________________</t>
  </si>
  <si>
    <t xml:space="preserve">Postavljanje ljepenke HI ispod estriha (GV4_ili jednakovrijedno______________________), u jednom sloju, koja se vari za temeljnu ploču. Preklop min 10cm. Podizanje na zid min10 cm. U cijenu uključen rad i materijal. Obračun po m2 </t>
  </si>
  <si>
    <t>Plastične vodovodne cijevi od umreženog polipropilena,PEX-C ili jednakovrijedno___________________. Komplet s fitinzima i orebrenom zaštitnom cijevi.</t>
  </si>
  <si>
    <t>Plastične vodovodne cijevi od umreženog polipropilena,PEX-C ili jednakovrijedno___________________. Komplet s fitinzima.</t>
  </si>
  <si>
    <t>Izolacija  cijevi sa spužvastom  izolacijom deb. 1,0 cm, a proizvod kao "Armaflex" ili jednakovrijedno ________________________.</t>
  </si>
  <si>
    <t>Montažni element za konzolnu WC školjku, koji se ugrađuje u laganu zidnu/predzidnu konstrukciju, kao Geberit Duofix ili jednakovrijedno_____________________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</si>
</sst>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#,##0.00\ _k_n"/>
    <numFmt numFmtId="165" formatCode="#,##0_ ;\-#,##0\ 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Verdana"/>
      <family val="2"/>
      <charset val="238"/>
    </font>
    <font>
      <b/>
      <u/>
      <sz val="12"/>
      <name val="Times New Roman CE"/>
      <charset val="238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 CE"/>
      <family val="1"/>
      <charset val="238"/>
    </font>
    <font>
      <sz val="10"/>
      <name val="Helv"/>
    </font>
    <font>
      <sz val="11"/>
      <name val="Symbol"/>
      <family val="1"/>
      <charset val="2"/>
    </font>
    <font>
      <sz val="11"/>
      <name val="Times New Roman CE"/>
      <charset val="238"/>
    </font>
    <font>
      <b/>
      <sz val="11"/>
      <name val="Times New Roman"/>
      <family val="1"/>
    </font>
    <font>
      <b/>
      <sz val="12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1"/>
      <name val="Times New Roman CE"/>
      <charset val="238"/>
    </font>
    <font>
      <sz val="11"/>
      <name val="Times New Roman"/>
      <family val="1"/>
      <charset val="238"/>
    </font>
    <font>
      <vertAlign val="subscript"/>
      <sz val="11"/>
      <name val="Times New Roman CE"/>
      <family val="1"/>
      <charset val="238"/>
    </font>
    <font>
      <b/>
      <sz val="12"/>
      <name val="Times New Roman CE"/>
      <charset val="238"/>
    </font>
    <font>
      <i/>
      <sz val="11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 CE"/>
      <family val="1"/>
      <charset val="238"/>
    </font>
    <font>
      <sz val="12"/>
      <name val="Helv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 CE"/>
      <family val="1"/>
      <charset val="238"/>
    </font>
    <font>
      <sz val="11"/>
      <color rgb="FFFF0000"/>
      <name val="Times New Roman"/>
      <family val="1"/>
    </font>
    <font>
      <sz val="11"/>
      <color rgb="FFFF0000"/>
      <name val="Symbol"/>
      <family val="1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sz val="11"/>
      <name val="Calibri"/>
      <family val="2"/>
      <charset val="238"/>
      <scheme val="minor"/>
    </font>
    <font>
      <sz val="7"/>
      <name val="Times New Roman"/>
      <family val="1"/>
    </font>
    <font>
      <u/>
      <sz val="11"/>
      <name val="Times New Roman CE"/>
      <family val="1"/>
      <charset val="238"/>
    </font>
    <font>
      <sz val="11"/>
      <name val="Calibri"/>
      <family val="2"/>
      <scheme val="minor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7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11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4" xfId="0" applyFont="1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5" xfId="0" applyBorder="1"/>
    <xf numFmtId="2" fontId="0" fillId="0" borderId="15" xfId="0" applyNumberFormat="1" applyBorder="1"/>
    <xf numFmtId="2" fontId="1" fillId="0" borderId="16" xfId="0" applyNumberFormat="1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2" fontId="1" fillId="0" borderId="1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2" fontId="9" fillId="0" borderId="0" xfId="0" applyNumberFormat="1" applyFont="1" applyAlignment="1">
      <alignment horizontal="center" wrapText="1"/>
    </xf>
    <xf numFmtId="164" fontId="9" fillId="0" borderId="0" xfId="1" applyNumberFormat="1" applyFont="1" applyAlignment="1">
      <alignment horizontal="center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2" fontId="14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center" vertical="top" wrapText="1"/>
    </xf>
    <xf numFmtId="4" fontId="14" fillId="0" borderId="0" xfId="1" applyNumberFormat="1" applyFont="1" applyAlignment="1">
      <alignment horizontal="center" wrapText="1"/>
    </xf>
    <xf numFmtId="0" fontId="9" fillId="0" borderId="0" xfId="0" applyFont="1" applyAlignment="1">
      <alignment horizontal="left" vertical="top" wrapText="1"/>
    </xf>
    <xf numFmtId="2" fontId="0" fillId="0" borderId="0" xfId="0" applyNumberFormat="1" applyAlignment="1">
      <alignment horizontal="center" wrapText="1"/>
    </xf>
    <xf numFmtId="1" fontId="0" fillId="0" borderId="0" xfId="1" applyNumberFormat="1" applyFont="1" applyAlignment="1">
      <alignment horizontal="center" wrapText="1"/>
    </xf>
    <xf numFmtId="0" fontId="9" fillId="0" borderId="0" xfId="0" applyFont="1" applyAlignment="1">
      <alignment vertical="top"/>
    </xf>
    <xf numFmtId="2" fontId="9" fillId="0" borderId="0" xfId="1" applyNumberFormat="1" applyFont="1" applyFill="1" applyAlignment="1">
      <alignment horizontal="center" wrapText="1"/>
    </xf>
    <xf numFmtId="0" fontId="9" fillId="0" borderId="0" xfId="0" applyFont="1" applyAlignment="1">
      <alignment horizontal="right" vertical="top" wrapText="1"/>
    </xf>
    <xf numFmtId="4" fontId="14" fillId="0" borderId="0" xfId="1" applyNumberFormat="1" applyFont="1" applyBorder="1" applyAlignment="1">
      <alignment horizontal="center" wrapText="1"/>
    </xf>
    <xf numFmtId="1" fontId="0" fillId="0" borderId="0" xfId="1" applyNumberFormat="1" applyFont="1" applyBorder="1" applyAlignment="1">
      <alignment horizontal="center" wrapText="1"/>
    </xf>
    <xf numFmtId="0" fontId="0" fillId="0" borderId="17" xfId="0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0" borderId="0" xfId="2" applyNumberFormat="1" applyFont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2" fontId="11" fillId="0" borderId="0" xfId="0" applyNumberFormat="1" applyFont="1" applyAlignment="1">
      <alignment horizontal="center" vertical="top" wrapText="1"/>
    </xf>
    <xf numFmtId="2" fontId="0" fillId="0" borderId="0" xfId="1" applyNumberFormat="1" applyFont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1" fontId="0" fillId="0" borderId="0" xfId="1" applyNumberFormat="1" applyFont="1" applyAlignment="1">
      <alignment horizontal="center" vertical="top" wrapText="1"/>
    </xf>
    <xf numFmtId="1" fontId="0" fillId="0" borderId="0" xfId="0" applyNumberFormat="1" applyAlignment="1">
      <alignment horizontal="center" wrapText="1"/>
    </xf>
    <xf numFmtId="165" fontId="0" fillId="0" borderId="0" xfId="1" applyNumberFormat="1" applyFont="1" applyAlignment="1">
      <alignment horizontal="center" wrapText="1"/>
    </xf>
    <xf numFmtId="1" fontId="14" fillId="0" borderId="0" xfId="1" applyNumberFormat="1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0" fontId="21" fillId="0" borderId="0" xfId="0" applyFont="1" applyAlignment="1">
      <alignment horizontal="right" vertical="top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wrapText="1"/>
    </xf>
    <xf numFmtId="2" fontId="11" fillId="0" borderId="0" xfId="0" applyNumberFormat="1" applyFont="1" applyAlignment="1">
      <alignment vertical="top"/>
    </xf>
    <xf numFmtId="0" fontId="23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1" fontId="9" fillId="0" borderId="0" xfId="1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right" vertical="top" wrapText="1"/>
    </xf>
    <xf numFmtId="0" fontId="15" fillId="0" borderId="0" xfId="0" applyFont="1" applyAlignment="1">
      <alignment horizontal="center" wrapText="1"/>
    </xf>
    <xf numFmtId="0" fontId="16" fillId="0" borderId="0" xfId="0" applyFont="1"/>
    <xf numFmtId="0" fontId="15" fillId="0" borderId="18" xfId="0" applyFont="1" applyBorder="1" applyAlignment="1">
      <alignment horizontal="center" vertical="top" wrapText="1"/>
    </xf>
    <xf numFmtId="0" fontId="16" fillId="0" borderId="18" xfId="0" applyFont="1" applyBorder="1" applyAlignment="1">
      <alignment vertical="top"/>
    </xf>
    <xf numFmtId="0" fontId="12" fillId="0" borderId="18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left" wrapText="1"/>
    </xf>
    <xf numFmtId="2" fontId="12" fillId="0" borderId="0" xfId="0" applyNumberFormat="1" applyFont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2" fontId="0" fillId="0" borderId="0" xfId="0" applyNumberFormat="1" applyBorder="1" applyAlignment="1">
      <alignment horizontal="left" wrapText="1"/>
    </xf>
    <xf numFmtId="2" fontId="0" fillId="0" borderId="0" xfId="0" applyNumberFormat="1" applyBorder="1" applyAlignment="1">
      <alignment horizontal="right" vertical="top" wrapText="1"/>
    </xf>
    <xf numFmtId="0" fontId="16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left" wrapText="1"/>
    </xf>
    <xf numFmtId="2" fontId="3" fillId="0" borderId="16" xfId="0" applyNumberFormat="1" applyFont="1" applyBorder="1" applyAlignment="1">
      <alignment horizontal="right" vertical="top" wrapText="1"/>
    </xf>
    <xf numFmtId="0" fontId="21" fillId="0" borderId="14" xfId="0" applyFont="1" applyBorder="1" applyAlignment="1">
      <alignment horizontal="left" vertical="top" wrapText="1"/>
    </xf>
    <xf numFmtId="1" fontId="3" fillId="0" borderId="15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left" wrapText="1"/>
    </xf>
    <xf numFmtId="2" fontId="1" fillId="0" borderId="18" xfId="0" applyNumberFormat="1" applyFont="1" applyBorder="1" applyAlignment="1">
      <alignment horizontal="left" wrapText="1"/>
    </xf>
    <xf numFmtId="0" fontId="21" fillId="0" borderId="0" xfId="0" applyFont="1" applyAlignment="1">
      <alignment vertical="top"/>
    </xf>
    <xf numFmtId="0" fontId="26" fillId="0" borderId="0" xfId="0" applyFont="1" applyAlignment="1">
      <alignment horizontal="center" vertical="top" wrapText="1"/>
    </xf>
    <xf numFmtId="2" fontId="4" fillId="0" borderId="0" xfId="0" applyNumberFormat="1" applyFont="1" applyAlignment="1">
      <alignment horizontal="left" wrapText="1"/>
    </xf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2" fontId="28" fillId="0" borderId="0" xfId="0" applyNumberFormat="1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4" fillId="0" borderId="14" xfId="0" applyFont="1" applyBorder="1" applyAlignment="1">
      <alignment vertical="center"/>
    </xf>
    <xf numFmtId="0" fontId="1" fillId="0" borderId="15" xfId="0" applyFont="1" applyBorder="1" applyAlignment="1"/>
    <xf numFmtId="2" fontId="1" fillId="0" borderId="15" xfId="0" applyNumberFormat="1" applyFont="1" applyBorder="1" applyAlignment="1"/>
    <xf numFmtId="2" fontId="1" fillId="0" borderId="16" xfId="0" applyNumberFormat="1" applyFont="1" applyBorder="1" applyAlignment="1"/>
    <xf numFmtId="0" fontId="1" fillId="0" borderId="14" xfId="0" applyFont="1" applyBorder="1" applyAlignment="1">
      <alignment vertical="top"/>
    </xf>
    <xf numFmtId="0" fontId="1" fillId="0" borderId="14" xfId="0" applyFont="1" applyBorder="1"/>
    <xf numFmtId="0" fontId="29" fillId="0" borderId="14" xfId="0" applyFont="1" applyBorder="1"/>
    <xf numFmtId="0" fontId="30" fillId="0" borderId="15" xfId="0" applyFont="1" applyBorder="1" applyAlignment="1">
      <alignment horizontal="center"/>
    </xf>
    <xf numFmtId="0" fontId="30" fillId="0" borderId="15" xfId="0" applyFont="1" applyBorder="1"/>
    <xf numFmtId="0" fontId="29" fillId="0" borderId="15" xfId="0" applyFont="1" applyBorder="1" applyAlignment="1">
      <alignment horizontal="center"/>
    </xf>
    <xf numFmtId="0" fontId="29" fillId="0" borderId="15" xfId="0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35" fillId="0" borderId="0" xfId="0" applyFont="1" applyAlignment="1">
      <alignment vertical="top" wrapText="1"/>
    </xf>
    <xf numFmtId="0" fontId="35" fillId="0" borderId="0" xfId="0" applyFont="1" applyAlignment="1">
      <alignment horizontal="center"/>
    </xf>
    <xf numFmtId="0" fontId="35" fillId="0" borderId="0" xfId="0" applyFont="1"/>
    <xf numFmtId="2" fontId="35" fillId="0" borderId="0" xfId="0" applyNumberFormat="1" applyFont="1"/>
    <xf numFmtId="0" fontId="31" fillId="0" borderId="0" xfId="0" applyFont="1" applyAlignment="1">
      <alignment horizontal="center"/>
    </xf>
    <xf numFmtId="2" fontId="31" fillId="0" borderId="0" xfId="0" applyNumberFormat="1" applyFont="1"/>
    <xf numFmtId="0" fontId="36" fillId="0" borderId="0" xfId="0" applyFont="1" applyAlignment="1">
      <alignment horizontal="justify" vertical="top"/>
    </xf>
    <xf numFmtId="0" fontId="36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center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center"/>
    </xf>
    <xf numFmtId="0" fontId="37" fillId="0" borderId="0" xfId="0" applyFont="1"/>
    <xf numFmtId="2" fontId="37" fillId="0" borderId="0" xfId="0" applyNumberFormat="1" applyFont="1"/>
    <xf numFmtId="0" fontId="37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Fill="1"/>
    <xf numFmtId="2" fontId="37" fillId="0" borderId="0" xfId="0" applyNumberFormat="1" applyFont="1" applyFill="1"/>
    <xf numFmtId="1" fontId="37" fillId="0" borderId="0" xfId="1" applyNumberFormat="1" applyFont="1" applyAlignment="1">
      <alignment horizontal="center" wrapText="1"/>
    </xf>
    <xf numFmtId="2" fontId="37" fillId="0" borderId="0" xfId="0" applyNumberFormat="1" applyFont="1" applyAlignment="1">
      <alignment horizontal="left" wrapText="1"/>
    </xf>
    <xf numFmtId="2" fontId="37" fillId="0" borderId="0" xfId="0" applyNumberFormat="1" applyFont="1" applyAlignment="1">
      <alignment horizontal="right" wrapText="1"/>
    </xf>
    <xf numFmtId="2" fontId="11" fillId="0" borderId="0" xfId="0" applyNumberFormat="1" applyFont="1" applyAlignment="1">
      <alignment horizontal="left" vertical="top" wrapText="1"/>
    </xf>
    <xf numFmtId="2" fontId="37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1" fontId="37" fillId="0" borderId="0" xfId="1" applyNumberFormat="1" applyFont="1" applyAlignment="1">
      <alignment horizontal="right" wrapText="1"/>
    </xf>
    <xf numFmtId="49" fontId="19" fillId="0" borderId="0" xfId="0" applyNumberFormat="1" applyFont="1" applyAlignment="1">
      <alignment horizontal="left" vertical="top" wrapText="1"/>
    </xf>
    <xf numFmtId="49" fontId="19" fillId="0" borderId="0" xfId="0" applyNumberFormat="1" applyFont="1" applyAlignment="1">
      <alignment horizontal="justify" vertical="top" wrapText="1"/>
    </xf>
    <xf numFmtId="49" fontId="11" fillId="0" borderId="0" xfId="0" applyNumberFormat="1" applyFont="1" applyAlignment="1">
      <alignment vertical="top" wrapText="1"/>
    </xf>
    <xf numFmtId="49" fontId="11" fillId="0" borderId="0" xfId="0" applyNumberFormat="1" applyFont="1" applyAlignment="1">
      <alignment horizontal="left" vertical="top" wrapText="1"/>
    </xf>
    <xf numFmtId="1" fontId="37" fillId="0" borderId="0" xfId="1" applyNumberFormat="1" applyFont="1" applyAlignment="1">
      <alignment horizontal="center" vertical="top" wrapText="1"/>
    </xf>
    <xf numFmtId="49" fontId="37" fillId="0" borderId="0" xfId="0" applyNumberFormat="1" applyFont="1" applyAlignment="1">
      <alignment horizontal="left" vertical="top" wrapText="1"/>
    </xf>
    <xf numFmtId="0" fontId="37" fillId="0" borderId="0" xfId="0" applyFont="1" applyAlignment="1">
      <alignment horizontal="center" vertical="top" wrapText="1"/>
    </xf>
    <xf numFmtId="2" fontId="37" fillId="0" borderId="0" xfId="0" applyNumberFormat="1" applyFont="1" applyAlignment="1">
      <alignment horizontal="center" wrapText="1"/>
    </xf>
    <xf numFmtId="0" fontId="37" fillId="0" borderId="0" xfId="2" applyNumberFormat="1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40" fillId="0" borderId="0" xfId="0" applyFont="1" applyAlignment="1">
      <alignment vertical="top" wrapText="1"/>
    </xf>
    <xf numFmtId="0" fontId="40" fillId="0" borderId="0" xfId="0" applyFont="1" applyAlignment="1">
      <alignment horizontal="center"/>
    </xf>
    <xf numFmtId="0" fontId="40" fillId="0" borderId="0" xfId="0" applyFont="1"/>
    <xf numFmtId="2" fontId="40" fillId="0" borderId="0" xfId="0" applyNumberFormat="1" applyFont="1"/>
    <xf numFmtId="0" fontId="37" fillId="0" borderId="0" xfId="0" applyFont="1" applyAlignment="1">
      <alignment horizontal="center" vertical="center"/>
    </xf>
    <xf numFmtId="0" fontId="41" fillId="0" borderId="0" xfId="0" applyFont="1" applyAlignment="1">
      <alignment horizontal="justify" vertical="top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2" fontId="1" fillId="0" borderId="0" xfId="0" applyNumberFormat="1" applyFont="1" applyAlignment="1">
      <alignment horizontal="right"/>
    </xf>
    <xf numFmtId="2" fontId="29" fillId="0" borderId="15" xfId="0" applyNumberFormat="1" applyFont="1" applyBorder="1" applyAlignment="1">
      <alignment horizontal="center"/>
    </xf>
    <xf numFmtId="2" fontId="29" fillId="0" borderId="16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</cellXfs>
  <cellStyles count="5">
    <cellStyle name="Normal 2 16" xfId="3"/>
    <cellStyle name="Normal 7 2" xfId="4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B13" sqref="B13"/>
    </sheetView>
  </sheetViews>
  <sheetFormatPr defaultRowHeight="15" x14ac:dyDescent="0.25"/>
  <cols>
    <col min="1" max="1" width="5.42578125" style="1" customWidth="1"/>
    <col min="2" max="2" width="41.85546875" customWidth="1"/>
    <col min="3" max="3" width="7.140625" style="1" customWidth="1"/>
    <col min="4" max="4" width="7.85546875" customWidth="1"/>
    <col min="5" max="5" width="10.5703125" style="7" customWidth="1"/>
    <col min="6" max="6" width="12.85546875" style="7" customWidth="1"/>
  </cols>
  <sheetData>
    <row r="1" spans="1:9" x14ac:dyDescent="0.25">
      <c r="A1" s="182" t="s">
        <v>0</v>
      </c>
      <c r="B1" s="182"/>
      <c r="C1" s="183"/>
      <c r="D1" s="184"/>
      <c r="E1" s="182" t="s">
        <v>1</v>
      </c>
      <c r="F1" s="182"/>
    </row>
    <row r="2" spans="1:9" x14ac:dyDescent="0.25">
      <c r="A2" s="189" t="s">
        <v>19</v>
      </c>
      <c r="B2" s="189"/>
      <c r="C2" s="185"/>
      <c r="D2" s="186"/>
      <c r="E2" s="182" t="s">
        <v>20</v>
      </c>
      <c r="F2" s="182"/>
    </row>
    <row r="3" spans="1:9" x14ac:dyDescent="0.25">
      <c r="A3" s="189"/>
      <c r="B3" s="189"/>
      <c r="C3" s="187"/>
      <c r="D3" s="188"/>
      <c r="E3" s="179"/>
      <c r="F3" s="181"/>
    </row>
    <row r="4" spans="1:9" x14ac:dyDescent="0.25">
      <c r="A4" s="10" t="s">
        <v>2</v>
      </c>
      <c r="B4" s="10" t="s">
        <v>22</v>
      </c>
      <c r="C4" s="179"/>
      <c r="D4" s="180"/>
      <c r="E4" s="180"/>
      <c r="F4" s="181"/>
    </row>
    <row r="5" spans="1:9" ht="15.75" thickBot="1" x14ac:dyDescent="0.3">
      <c r="A5" s="5" t="s">
        <v>3</v>
      </c>
      <c r="B5" s="3" t="s">
        <v>4</v>
      </c>
      <c r="C5" s="3" t="s">
        <v>5</v>
      </c>
      <c r="D5" s="3" t="s">
        <v>6</v>
      </c>
      <c r="E5" s="8" t="s">
        <v>7</v>
      </c>
      <c r="F5" s="9" t="s">
        <v>8</v>
      </c>
    </row>
    <row r="6" spans="1:9" ht="15.75" thickTop="1" x14ac:dyDescent="0.25"/>
    <row r="8" spans="1:9" ht="59.25" customHeight="1" x14ac:dyDescent="0.25">
      <c r="A8" s="1" t="s">
        <v>2</v>
      </c>
      <c r="B8" s="148" t="s">
        <v>201</v>
      </c>
      <c r="C8" s="149" t="s">
        <v>10</v>
      </c>
      <c r="D8" s="150">
        <v>190</v>
      </c>
      <c r="E8" s="151">
        <v>0</v>
      </c>
      <c r="F8" s="151">
        <f t="shared" ref="F8:F13" si="0">SUM(D8*E8)</f>
        <v>0</v>
      </c>
      <c r="I8" s="154"/>
    </row>
    <row r="9" spans="1:9" x14ac:dyDescent="0.25">
      <c r="B9" s="150"/>
      <c r="C9" s="149"/>
      <c r="D9" s="150"/>
      <c r="E9" s="151"/>
      <c r="F9" s="151"/>
    </row>
    <row r="10" spans="1:9" x14ac:dyDescent="0.25">
      <c r="B10" s="150"/>
      <c r="C10" s="149"/>
      <c r="D10" s="150"/>
      <c r="E10" s="151"/>
      <c r="F10" s="151"/>
    </row>
    <row r="11" spans="1:9" ht="65.25" customHeight="1" x14ac:dyDescent="0.25">
      <c r="A11" s="1" t="s">
        <v>9</v>
      </c>
      <c r="B11" s="152" t="s">
        <v>202</v>
      </c>
      <c r="C11" s="149" t="s">
        <v>10</v>
      </c>
      <c r="D11" s="150">
        <v>440</v>
      </c>
      <c r="E11" s="151">
        <v>0</v>
      </c>
      <c r="F11" s="151">
        <f t="shared" si="0"/>
        <v>0</v>
      </c>
    </row>
    <row r="12" spans="1:9" x14ac:dyDescent="0.25">
      <c r="B12" s="136"/>
      <c r="C12" s="143"/>
      <c r="D12" s="136"/>
      <c r="E12" s="144"/>
      <c r="F12" s="144"/>
    </row>
    <row r="13" spans="1:9" ht="105" x14ac:dyDescent="0.25">
      <c r="A13" s="1" t="s">
        <v>11</v>
      </c>
      <c r="B13" s="6" t="s">
        <v>220</v>
      </c>
      <c r="C13" s="1" t="s">
        <v>10</v>
      </c>
      <c r="D13">
        <v>185</v>
      </c>
      <c r="E13" s="7">
        <v>0</v>
      </c>
      <c r="F13" s="7">
        <f t="shared" si="0"/>
        <v>0</v>
      </c>
    </row>
    <row r="14" spans="1:9" ht="15.75" thickBot="1" x14ac:dyDescent="0.3"/>
    <row r="15" spans="1:9" ht="15.75" thickBot="1" x14ac:dyDescent="0.3">
      <c r="B15" s="15" t="s">
        <v>43</v>
      </c>
      <c r="C15" s="16"/>
      <c r="D15" s="17"/>
      <c r="E15" s="18"/>
      <c r="F15" s="19">
        <f>SUM(F7:F13)</f>
        <v>0</v>
      </c>
    </row>
  </sheetData>
  <mergeCells count="7">
    <mergeCell ref="C4:F4"/>
    <mergeCell ref="A1:B1"/>
    <mergeCell ref="C1:D3"/>
    <mergeCell ref="E1:F1"/>
    <mergeCell ref="A2:B3"/>
    <mergeCell ref="E2:F2"/>
    <mergeCell ref="E3:F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11" sqref="E11"/>
    </sheetView>
  </sheetViews>
  <sheetFormatPr defaultRowHeight="15" x14ac:dyDescent="0.25"/>
  <cols>
    <col min="1" max="1" width="5.42578125" style="1" customWidth="1"/>
    <col min="2" max="2" width="41.85546875" customWidth="1"/>
    <col min="3" max="3" width="7.140625" style="1" customWidth="1"/>
    <col min="4" max="4" width="7.85546875" customWidth="1"/>
    <col min="5" max="5" width="10.5703125" style="7" customWidth="1"/>
    <col min="6" max="6" width="12.85546875" style="7" customWidth="1"/>
  </cols>
  <sheetData>
    <row r="1" spans="1:6" x14ac:dyDescent="0.25">
      <c r="A1" s="182" t="s">
        <v>0</v>
      </c>
      <c r="B1" s="182"/>
      <c r="C1" s="183"/>
      <c r="D1" s="184"/>
      <c r="E1" s="182" t="s">
        <v>1</v>
      </c>
      <c r="F1" s="182"/>
    </row>
    <row r="2" spans="1:6" x14ac:dyDescent="0.25">
      <c r="A2" s="189" t="s">
        <v>19</v>
      </c>
      <c r="B2" s="189"/>
      <c r="C2" s="185"/>
      <c r="D2" s="186"/>
      <c r="E2" s="182" t="s">
        <v>20</v>
      </c>
      <c r="F2" s="182"/>
    </row>
    <row r="3" spans="1:6" x14ac:dyDescent="0.25">
      <c r="A3" s="189"/>
      <c r="B3" s="189"/>
      <c r="C3" s="187"/>
      <c r="D3" s="188"/>
      <c r="E3" s="179"/>
      <c r="F3" s="181"/>
    </row>
    <row r="4" spans="1:6" x14ac:dyDescent="0.25">
      <c r="A4" s="147" t="s">
        <v>40</v>
      </c>
      <c r="B4" s="147" t="s">
        <v>218</v>
      </c>
      <c r="C4" s="179"/>
      <c r="D4" s="180"/>
      <c r="E4" s="180"/>
      <c r="F4" s="181"/>
    </row>
    <row r="5" spans="1:6" ht="15.75" thickBot="1" x14ac:dyDescent="0.3">
      <c r="A5" s="5" t="s">
        <v>3</v>
      </c>
      <c r="B5" s="3" t="s">
        <v>4</v>
      </c>
      <c r="C5" s="3" t="s">
        <v>5</v>
      </c>
      <c r="D5" s="3" t="s">
        <v>6</v>
      </c>
      <c r="E5" s="8" t="s">
        <v>7</v>
      </c>
      <c r="F5" s="9" t="s">
        <v>8</v>
      </c>
    </row>
    <row r="6" spans="1:6" ht="15.75" thickTop="1" x14ac:dyDescent="0.25"/>
    <row r="7" spans="1:6" ht="60" x14ac:dyDescent="0.25">
      <c r="A7" s="2" t="s">
        <v>2</v>
      </c>
      <c r="B7" s="6" t="s">
        <v>23</v>
      </c>
      <c r="C7" s="1" t="s">
        <v>12</v>
      </c>
      <c r="D7">
        <v>1</v>
      </c>
      <c r="E7" s="7">
        <v>0</v>
      </c>
      <c r="F7" s="7">
        <f>SUM(D7*E7)</f>
        <v>0</v>
      </c>
    </row>
    <row r="8" spans="1:6" x14ac:dyDescent="0.25">
      <c r="B8" s="136"/>
      <c r="C8" s="143"/>
      <c r="D8" s="143"/>
      <c r="E8" s="144"/>
      <c r="F8" s="144"/>
    </row>
    <row r="9" spans="1:6" ht="32.25" customHeight="1" x14ac:dyDescent="0.25">
      <c r="A9" s="1" t="s">
        <v>9</v>
      </c>
      <c r="B9" s="148" t="s">
        <v>214</v>
      </c>
      <c r="C9" s="149" t="s">
        <v>25</v>
      </c>
      <c r="D9" s="149">
        <v>1</v>
      </c>
      <c r="E9" s="151">
        <v>0</v>
      </c>
      <c r="F9" s="151">
        <f t="shared" ref="F9:F11" si="0">SUM(D9*E9)</f>
        <v>0</v>
      </c>
    </row>
    <row r="10" spans="1:6" x14ac:dyDescent="0.25">
      <c r="F10" s="151"/>
    </row>
    <row r="11" spans="1:6" ht="33" customHeight="1" thickBot="1" x14ac:dyDescent="0.3">
      <c r="A11" s="1" t="s">
        <v>215</v>
      </c>
      <c r="B11" s="6" t="s">
        <v>216</v>
      </c>
      <c r="C11" s="1" t="s">
        <v>10</v>
      </c>
      <c r="D11">
        <v>195</v>
      </c>
      <c r="E11" s="7">
        <v>0</v>
      </c>
      <c r="F11" s="151">
        <f t="shared" si="0"/>
        <v>0</v>
      </c>
    </row>
    <row r="12" spans="1:6" ht="15.75" thickBot="1" x14ac:dyDescent="0.3">
      <c r="B12" s="15" t="s">
        <v>43</v>
      </c>
      <c r="C12" s="20"/>
      <c r="D12" s="21"/>
      <c r="E12" s="22"/>
      <c r="F12" s="19">
        <f>SUM(F7:F11)</f>
        <v>0</v>
      </c>
    </row>
    <row r="13" spans="1:6" ht="45" customHeight="1" x14ac:dyDescent="0.25">
      <c r="B13" s="6"/>
    </row>
    <row r="15" spans="1:6" x14ac:dyDescent="0.25">
      <c r="B15" s="6"/>
    </row>
    <row r="17" spans="2:2" x14ac:dyDescent="0.25">
      <c r="B17" s="6"/>
    </row>
    <row r="19" spans="2:2" x14ac:dyDescent="0.25">
      <c r="B19" s="6"/>
    </row>
    <row r="23" spans="2:2" ht="35.25" customHeight="1" x14ac:dyDescent="0.25">
      <c r="B23" s="6"/>
    </row>
    <row r="24" spans="2:2" x14ac:dyDescent="0.25">
      <c r="B24" s="6"/>
    </row>
  </sheetData>
  <mergeCells count="7">
    <mergeCell ref="C4:F4"/>
    <mergeCell ref="A1:B1"/>
    <mergeCell ref="C1:D3"/>
    <mergeCell ref="E1:F1"/>
    <mergeCell ref="A2:B3"/>
    <mergeCell ref="E2:F2"/>
    <mergeCell ref="E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topLeftCell="A31" zoomScaleNormal="100" workbookViewId="0">
      <selection activeCell="E25" sqref="E25:F25"/>
    </sheetView>
  </sheetViews>
  <sheetFormatPr defaultRowHeight="15" x14ac:dyDescent="0.25"/>
  <cols>
    <col min="1" max="1" width="5.42578125" style="1" customWidth="1"/>
    <col min="2" max="2" width="41.85546875" customWidth="1"/>
    <col min="3" max="3" width="7.140625" style="1" customWidth="1"/>
    <col min="4" max="4" width="7.85546875" customWidth="1"/>
    <col min="5" max="5" width="10.5703125" style="7" customWidth="1"/>
    <col min="6" max="6" width="12.85546875" style="7" customWidth="1"/>
  </cols>
  <sheetData>
    <row r="1" spans="1:6" x14ac:dyDescent="0.25">
      <c r="A1" s="182" t="s">
        <v>0</v>
      </c>
      <c r="B1" s="182"/>
      <c r="C1" s="183"/>
      <c r="D1" s="184"/>
      <c r="E1" s="182" t="s">
        <v>1</v>
      </c>
      <c r="F1" s="182"/>
    </row>
    <row r="2" spans="1:6" x14ac:dyDescent="0.25">
      <c r="A2" s="189" t="s">
        <v>19</v>
      </c>
      <c r="B2" s="189"/>
      <c r="C2" s="185"/>
      <c r="D2" s="186"/>
      <c r="E2" s="182" t="s">
        <v>20</v>
      </c>
      <c r="F2" s="182"/>
    </row>
    <row r="3" spans="1:6" x14ac:dyDescent="0.25">
      <c r="A3" s="189"/>
      <c r="B3" s="189"/>
      <c r="C3" s="187"/>
      <c r="D3" s="188"/>
      <c r="E3" s="179"/>
      <c r="F3" s="181"/>
    </row>
    <row r="4" spans="1:6" x14ac:dyDescent="0.25">
      <c r="A4" s="12" t="s">
        <v>40</v>
      </c>
      <c r="B4" s="12" t="s">
        <v>45</v>
      </c>
      <c r="C4" s="179"/>
      <c r="D4" s="180"/>
      <c r="E4" s="180"/>
      <c r="F4" s="181"/>
    </row>
    <row r="5" spans="1:6" ht="15.75" thickBot="1" x14ac:dyDescent="0.3">
      <c r="A5" s="5" t="s">
        <v>3</v>
      </c>
      <c r="B5" s="3" t="s">
        <v>4</v>
      </c>
      <c r="C5" s="3"/>
      <c r="D5" s="3"/>
      <c r="E5" s="8"/>
      <c r="F5" s="9" t="s">
        <v>8</v>
      </c>
    </row>
    <row r="6" spans="1:6" ht="15.75" thickTop="1" x14ac:dyDescent="0.25"/>
    <row r="7" spans="1:6" x14ac:dyDescent="0.25">
      <c r="A7" s="24" t="s">
        <v>2</v>
      </c>
      <c r="B7" s="14" t="s">
        <v>46</v>
      </c>
      <c r="D7" s="1"/>
      <c r="E7" s="191">
        <f>SUM('Zidarski radovi'!F15)</f>
        <v>0</v>
      </c>
      <c r="F7" s="191"/>
    </row>
    <row r="8" spans="1:6" x14ac:dyDescent="0.25">
      <c r="A8" s="23"/>
      <c r="B8" s="11"/>
      <c r="D8" s="1"/>
      <c r="E8" s="191"/>
      <c r="F8" s="191"/>
    </row>
    <row r="9" spans="1:6" ht="15" customHeight="1" x14ac:dyDescent="0.25">
      <c r="A9" s="23" t="s">
        <v>9</v>
      </c>
      <c r="B9" s="14" t="s">
        <v>47</v>
      </c>
      <c r="D9" s="1"/>
      <c r="E9" s="191">
        <f>SUM('Gips-kartonski radovi'!F11)</f>
        <v>0</v>
      </c>
      <c r="F9" s="191"/>
    </row>
    <row r="10" spans="1:6" x14ac:dyDescent="0.25">
      <c r="A10" s="23"/>
      <c r="B10" s="11"/>
      <c r="E10" s="191"/>
      <c r="F10" s="191"/>
    </row>
    <row r="11" spans="1:6" ht="15" customHeight="1" x14ac:dyDescent="0.25">
      <c r="A11" s="23" t="s">
        <v>11</v>
      </c>
      <c r="B11" s="14" t="s">
        <v>48</v>
      </c>
      <c r="E11" s="191">
        <f>SUM('Keramičarski radovi'!F13)</f>
        <v>0</v>
      </c>
      <c r="F11" s="191"/>
    </row>
    <row r="12" spans="1:6" x14ac:dyDescent="0.25">
      <c r="A12" s="23"/>
      <c r="B12" s="11"/>
      <c r="E12" s="191"/>
      <c r="F12" s="191"/>
    </row>
    <row r="13" spans="1:6" ht="14.25" customHeight="1" x14ac:dyDescent="0.25">
      <c r="A13" s="23" t="s">
        <v>13</v>
      </c>
      <c r="B13" s="14" t="s">
        <v>49</v>
      </c>
      <c r="E13" s="191">
        <f>SUM('Stolarski radovi'!F21)</f>
        <v>0</v>
      </c>
      <c r="F13" s="191"/>
    </row>
    <row r="14" spans="1:6" x14ac:dyDescent="0.25">
      <c r="A14" s="23"/>
      <c r="B14" s="11"/>
      <c r="E14" s="191"/>
      <c r="F14" s="191"/>
    </row>
    <row r="15" spans="1:6" x14ac:dyDescent="0.25">
      <c r="A15" s="23" t="s">
        <v>15</v>
      </c>
      <c r="B15" s="14" t="s">
        <v>14</v>
      </c>
      <c r="E15" s="191">
        <f>SUM('fasada-stiropor'!F12)</f>
        <v>0</v>
      </c>
      <c r="F15" s="191"/>
    </row>
    <row r="16" spans="1:6" x14ac:dyDescent="0.25">
      <c r="A16" s="23"/>
      <c r="B16" s="11"/>
      <c r="E16" s="191"/>
      <c r="F16" s="191"/>
    </row>
    <row r="17" spans="1:6" x14ac:dyDescent="0.25">
      <c r="A17" s="23" t="s">
        <v>16</v>
      </c>
      <c r="B17" s="14" t="s">
        <v>50</v>
      </c>
      <c r="E17" s="191">
        <f>SUM('Voda i kanalizacija'!E141)</f>
        <v>0</v>
      </c>
      <c r="F17" s="191"/>
    </row>
    <row r="18" spans="1:6" x14ac:dyDescent="0.25">
      <c r="A18" s="23"/>
      <c r="B18" s="11"/>
      <c r="E18" s="191"/>
      <c r="F18" s="191"/>
    </row>
    <row r="19" spans="1:6" x14ac:dyDescent="0.25">
      <c r="A19" s="23" t="s">
        <v>17</v>
      </c>
      <c r="B19" s="14" t="s">
        <v>51</v>
      </c>
      <c r="E19" s="191">
        <f>SUM('Elektroinstalacijski radovi'!F171)</f>
        <v>0</v>
      </c>
      <c r="F19" s="191"/>
    </row>
    <row r="20" spans="1:6" x14ac:dyDescent="0.25">
      <c r="A20" s="23"/>
      <c r="B20" s="11"/>
      <c r="E20" s="191"/>
      <c r="F20" s="191"/>
    </row>
    <row r="21" spans="1:6" ht="15" customHeight="1" x14ac:dyDescent="0.25">
      <c r="A21" s="23" t="s">
        <v>38</v>
      </c>
      <c r="B21" s="14" t="s">
        <v>52</v>
      </c>
      <c r="E21" s="191">
        <f>SUM('Soboličilački radovi'!F12)</f>
        <v>0</v>
      </c>
      <c r="F21" s="191"/>
    </row>
    <row r="22" spans="1:6" ht="15" customHeight="1" x14ac:dyDescent="0.25">
      <c r="A22" s="23"/>
      <c r="B22" s="14"/>
      <c r="E22" s="196"/>
      <c r="F22" s="196"/>
    </row>
    <row r="23" spans="1:6" ht="15" customHeight="1" x14ac:dyDescent="0.25">
      <c r="A23" s="23" t="s">
        <v>40</v>
      </c>
      <c r="B23" s="14" t="s">
        <v>57</v>
      </c>
      <c r="E23" s="191">
        <f>SUM('Limarski radovi'!F12)</f>
        <v>0</v>
      </c>
      <c r="F23" s="191"/>
    </row>
    <row r="24" spans="1:6" ht="15" customHeight="1" x14ac:dyDescent="0.25">
      <c r="A24" s="23"/>
      <c r="B24" s="14"/>
      <c r="E24" s="26"/>
      <c r="F24" s="26"/>
    </row>
    <row r="25" spans="1:6" x14ac:dyDescent="0.25">
      <c r="A25" s="1" t="s">
        <v>56</v>
      </c>
      <c r="B25" s="14" t="s">
        <v>212</v>
      </c>
      <c r="E25" s="191">
        <f>SUM('Opći radovi'!F12)</f>
        <v>0</v>
      </c>
      <c r="F25" s="191"/>
    </row>
    <row r="26" spans="1:6" ht="15.75" thickBot="1" x14ac:dyDescent="0.3"/>
    <row r="27" spans="1:6" ht="19.5" thickBot="1" x14ac:dyDescent="0.35">
      <c r="B27" s="131" t="s">
        <v>44</v>
      </c>
      <c r="C27" s="132"/>
      <c r="D27" s="133"/>
      <c r="E27" s="192">
        <f>SUM(E7:F26)</f>
        <v>0</v>
      </c>
      <c r="F27" s="193"/>
    </row>
    <row r="28" spans="1:6" ht="15.75" thickBot="1" x14ac:dyDescent="0.3"/>
    <row r="29" spans="1:6" ht="15.75" thickBot="1" x14ac:dyDescent="0.3">
      <c r="B29" s="130" t="s">
        <v>192</v>
      </c>
      <c r="C29" s="20"/>
      <c r="D29" s="21"/>
      <c r="E29" s="194">
        <f>SUM(0.25*E27)</f>
        <v>0</v>
      </c>
      <c r="F29" s="195"/>
    </row>
    <row r="30" spans="1:6" ht="15.75" thickBot="1" x14ac:dyDescent="0.3"/>
    <row r="31" spans="1:6" ht="19.5" thickBot="1" x14ac:dyDescent="0.35">
      <c r="B31" s="131" t="s">
        <v>193</v>
      </c>
      <c r="C31" s="134"/>
      <c r="D31" s="135"/>
      <c r="E31" s="192">
        <f>SUM(E27:F29)</f>
        <v>0</v>
      </c>
      <c r="F31" s="193"/>
    </row>
  </sheetData>
  <mergeCells count="28">
    <mergeCell ref="E27:F27"/>
    <mergeCell ref="E31:F31"/>
    <mergeCell ref="E29:F29"/>
    <mergeCell ref="E25:F25"/>
    <mergeCell ref="E18:F18"/>
    <mergeCell ref="E19:F19"/>
    <mergeCell ref="E20:F20"/>
    <mergeCell ref="E21:F21"/>
    <mergeCell ref="E22:F22"/>
    <mergeCell ref="E23:F23"/>
    <mergeCell ref="E17:F17"/>
    <mergeCell ref="C4:F4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A1:B1"/>
    <mergeCell ref="C1:D3"/>
    <mergeCell ref="E1:F1"/>
    <mergeCell ref="A2:B3"/>
    <mergeCell ref="E2:F2"/>
    <mergeCell ref="E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Layout" zoomScaleNormal="100" workbookViewId="0">
      <selection activeCell="E17" sqref="E17"/>
    </sheetView>
  </sheetViews>
  <sheetFormatPr defaultRowHeight="15" x14ac:dyDescent="0.25"/>
  <cols>
    <col min="1" max="1" width="5.42578125" style="1" customWidth="1"/>
    <col min="2" max="2" width="41.85546875" customWidth="1"/>
    <col min="3" max="3" width="7.140625" style="1" customWidth="1"/>
    <col min="4" max="4" width="7.85546875" customWidth="1"/>
    <col min="5" max="5" width="10.5703125" style="7" customWidth="1"/>
    <col min="6" max="6" width="12.85546875" style="7" customWidth="1"/>
  </cols>
  <sheetData>
    <row r="1" spans="1:6" x14ac:dyDescent="0.25">
      <c r="A1" s="182" t="s">
        <v>0</v>
      </c>
      <c r="B1" s="182"/>
      <c r="C1" s="183"/>
      <c r="D1" s="184"/>
      <c r="E1" s="182" t="s">
        <v>1</v>
      </c>
      <c r="F1" s="182"/>
    </row>
    <row r="2" spans="1:6" x14ac:dyDescent="0.25">
      <c r="A2" s="189" t="s">
        <v>19</v>
      </c>
      <c r="B2" s="189"/>
      <c r="C2" s="185"/>
      <c r="D2" s="186"/>
      <c r="E2" s="182" t="s">
        <v>20</v>
      </c>
      <c r="F2" s="182"/>
    </row>
    <row r="3" spans="1:6" x14ac:dyDescent="0.25">
      <c r="A3" s="189"/>
      <c r="B3" s="189"/>
      <c r="C3" s="187"/>
      <c r="D3" s="188"/>
      <c r="E3" s="179"/>
      <c r="F3" s="181"/>
    </row>
    <row r="4" spans="1:6" x14ac:dyDescent="0.25">
      <c r="A4" s="10" t="s">
        <v>9</v>
      </c>
      <c r="B4" s="10" t="s">
        <v>21</v>
      </c>
      <c r="C4" s="179"/>
      <c r="D4" s="180"/>
      <c r="E4" s="180"/>
      <c r="F4" s="181"/>
    </row>
    <row r="5" spans="1:6" ht="15.75" thickBot="1" x14ac:dyDescent="0.3">
      <c r="A5" s="5" t="s">
        <v>3</v>
      </c>
      <c r="B5" s="3" t="s">
        <v>4</v>
      </c>
      <c r="C5" s="3" t="s">
        <v>5</v>
      </c>
      <c r="D5" s="3" t="s">
        <v>6</v>
      </c>
      <c r="E5" s="8" t="s">
        <v>7</v>
      </c>
      <c r="F5" s="9" t="s">
        <v>8</v>
      </c>
    </row>
    <row r="6" spans="1:6" ht="15.75" thickTop="1" x14ac:dyDescent="0.25"/>
    <row r="7" spans="1:6" ht="60" x14ac:dyDescent="0.25">
      <c r="A7" s="2" t="s">
        <v>2</v>
      </c>
      <c r="B7" s="6" t="s">
        <v>26</v>
      </c>
      <c r="C7" s="1" t="s">
        <v>10</v>
      </c>
      <c r="D7">
        <v>86</v>
      </c>
      <c r="E7" s="7">
        <v>0</v>
      </c>
      <c r="F7" s="7">
        <f>SUM(D7*E7)</f>
        <v>0</v>
      </c>
    </row>
    <row r="9" spans="1:6" ht="45" customHeight="1" x14ac:dyDescent="0.25">
      <c r="A9" s="1" t="s">
        <v>9</v>
      </c>
      <c r="B9" s="6" t="s">
        <v>27</v>
      </c>
      <c r="C9" s="1" t="s">
        <v>10</v>
      </c>
      <c r="D9">
        <v>95</v>
      </c>
      <c r="E9" s="7">
        <v>0</v>
      </c>
      <c r="F9" s="7">
        <f t="shared" ref="F9" si="0">SUM(D9*E9)</f>
        <v>0</v>
      </c>
    </row>
    <row r="10" spans="1:6" ht="15.75" thickBot="1" x14ac:dyDescent="0.3"/>
    <row r="11" spans="1:6" ht="15" customHeight="1" thickBot="1" x14ac:dyDescent="0.3">
      <c r="B11" s="15" t="s">
        <v>43</v>
      </c>
      <c r="C11" s="20"/>
      <c r="D11" s="21"/>
      <c r="E11" s="22"/>
      <c r="F11" s="19">
        <f>SUM(F7:F9)</f>
        <v>0</v>
      </c>
    </row>
    <row r="13" spans="1:6" ht="31.5" customHeight="1" x14ac:dyDescent="0.25">
      <c r="B13" s="6"/>
    </row>
    <row r="15" spans="1:6" x14ac:dyDescent="0.25">
      <c r="B15" s="137"/>
    </row>
    <row r="17" spans="2:2" x14ac:dyDescent="0.25">
      <c r="B17" s="6"/>
    </row>
    <row r="19" spans="2:2" x14ac:dyDescent="0.25">
      <c r="B19" s="6"/>
    </row>
  </sheetData>
  <mergeCells count="7">
    <mergeCell ref="C4:F4"/>
    <mergeCell ref="A1:B1"/>
    <mergeCell ref="C1:D3"/>
    <mergeCell ref="E1:F1"/>
    <mergeCell ref="A2:B3"/>
    <mergeCell ref="E2:F2"/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E16" sqref="E16"/>
    </sheetView>
  </sheetViews>
  <sheetFormatPr defaultRowHeight="15" x14ac:dyDescent="0.25"/>
  <cols>
    <col min="1" max="1" width="5.42578125" style="1" customWidth="1"/>
    <col min="2" max="2" width="41.85546875" customWidth="1"/>
    <col min="3" max="3" width="7.140625" style="1" customWidth="1"/>
    <col min="4" max="4" width="7.85546875" customWidth="1"/>
    <col min="5" max="5" width="10.5703125" style="7" customWidth="1"/>
    <col min="6" max="6" width="12.85546875" style="7" customWidth="1"/>
  </cols>
  <sheetData>
    <row r="1" spans="1:9" x14ac:dyDescent="0.25">
      <c r="A1" s="182" t="s">
        <v>0</v>
      </c>
      <c r="B1" s="182"/>
      <c r="C1" s="183"/>
      <c r="D1" s="184"/>
      <c r="E1" s="182" t="s">
        <v>1</v>
      </c>
      <c r="F1" s="182"/>
    </row>
    <row r="2" spans="1:9" x14ac:dyDescent="0.25">
      <c r="A2" s="189" t="s">
        <v>19</v>
      </c>
      <c r="B2" s="189"/>
      <c r="C2" s="185"/>
      <c r="D2" s="186"/>
      <c r="E2" s="182" t="s">
        <v>20</v>
      </c>
      <c r="F2" s="182"/>
    </row>
    <row r="3" spans="1:9" x14ac:dyDescent="0.25">
      <c r="A3" s="189"/>
      <c r="B3" s="189"/>
      <c r="C3" s="187"/>
      <c r="D3" s="188"/>
      <c r="E3" s="179"/>
      <c r="F3" s="181"/>
    </row>
    <row r="4" spans="1:9" x14ac:dyDescent="0.25">
      <c r="A4" s="10" t="s">
        <v>11</v>
      </c>
      <c r="B4" s="10" t="s">
        <v>28</v>
      </c>
      <c r="C4" s="179"/>
      <c r="D4" s="180"/>
      <c r="E4" s="180"/>
      <c r="F4" s="181"/>
    </row>
    <row r="5" spans="1:9" ht="15.75" thickBot="1" x14ac:dyDescent="0.3">
      <c r="A5" s="5" t="s">
        <v>3</v>
      </c>
      <c r="B5" s="3" t="s">
        <v>4</v>
      </c>
      <c r="C5" s="3" t="s">
        <v>5</v>
      </c>
      <c r="D5" s="3" t="s">
        <v>6</v>
      </c>
      <c r="E5" s="8" t="s">
        <v>7</v>
      </c>
      <c r="F5" s="9" t="s">
        <v>8</v>
      </c>
    </row>
    <row r="6" spans="1:9" ht="15.75" thickTop="1" x14ac:dyDescent="0.25"/>
    <row r="7" spans="1:9" ht="60" x14ac:dyDescent="0.25">
      <c r="A7" s="2" t="s">
        <v>2</v>
      </c>
      <c r="B7" s="6" t="s">
        <v>194</v>
      </c>
      <c r="C7" s="1" t="s">
        <v>10</v>
      </c>
      <c r="D7">
        <v>185</v>
      </c>
      <c r="E7" s="155">
        <v>0</v>
      </c>
      <c r="F7" s="7">
        <f>SUM(D7*E7)</f>
        <v>0</v>
      </c>
      <c r="H7" s="154"/>
      <c r="I7" s="154"/>
    </row>
    <row r="8" spans="1:9" x14ac:dyDescent="0.25">
      <c r="E8" s="155"/>
      <c r="H8" s="154"/>
      <c r="I8" s="154"/>
    </row>
    <row r="9" spans="1:9" ht="59.25" customHeight="1" x14ac:dyDescent="0.25">
      <c r="A9" s="1" t="s">
        <v>9</v>
      </c>
      <c r="B9" s="6" t="s">
        <v>195</v>
      </c>
      <c r="C9" s="1" t="s">
        <v>10</v>
      </c>
      <c r="D9">
        <v>25</v>
      </c>
      <c r="E9" s="155">
        <v>0</v>
      </c>
      <c r="F9" s="7">
        <f t="shared" ref="F9:F11" si="0">SUM(D9*E9)</f>
        <v>0</v>
      </c>
      <c r="H9" s="154"/>
      <c r="I9" s="154"/>
    </row>
    <row r="11" spans="1:9" ht="60.75" customHeight="1" x14ac:dyDescent="0.25">
      <c r="A11" s="1" t="s">
        <v>11</v>
      </c>
      <c r="B11" s="6" t="s">
        <v>196</v>
      </c>
      <c r="C11" s="1" t="s">
        <v>25</v>
      </c>
      <c r="D11">
        <v>4</v>
      </c>
      <c r="E11" s="7">
        <v>0</v>
      </c>
      <c r="F11" s="7">
        <f t="shared" si="0"/>
        <v>0</v>
      </c>
    </row>
    <row r="12" spans="1:9" ht="15.75" thickBot="1" x14ac:dyDescent="0.3"/>
    <row r="13" spans="1:9" ht="15" customHeight="1" thickBot="1" x14ac:dyDescent="0.3">
      <c r="B13" s="15" t="s">
        <v>44</v>
      </c>
      <c r="C13" s="20"/>
      <c r="D13" s="21"/>
      <c r="E13" s="22"/>
      <c r="F13" s="19">
        <f>SUM(F7:F11)</f>
        <v>0</v>
      </c>
    </row>
    <row r="15" spans="1:9" x14ac:dyDescent="0.25">
      <c r="B15" s="6"/>
    </row>
    <row r="17" spans="2:2" x14ac:dyDescent="0.25">
      <c r="B17" s="6"/>
    </row>
    <row r="19" spans="2:2" x14ac:dyDescent="0.25">
      <c r="B19" s="6"/>
    </row>
  </sheetData>
  <mergeCells count="7">
    <mergeCell ref="C4:F4"/>
    <mergeCell ref="A1:B1"/>
    <mergeCell ref="C1:D3"/>
    <mergeCell ref="E1:F1"/>
    <mergeCell ref="A2:B3"/>
    <mergeCell ref="E2:F2"/>
    <mergeCell ref="E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Layout" zoomScaleNormal="100" workbookViewId="0">
      <selection activeCell="B34" sqref="B34"/>
    </sheetView>
  </sheetViews>
  <sheetFormatPr defaultRowHeight="15" x14ac:dyDescent="0.25"/>
  <cols>
    <col min="1" max="1" width="5.42578125" style="1" customWidth="1"/>
    <col min="2" max="2" width="41.85546875" customWidth="1"/>
    <col min="3" max="3" width="7.140625" style="1" customWidth="1"/>
    <col min="4" max="4" width="7.85546875" customWidth="1"/>
    <col min="5" max="5" width="10.5703125" style="7" customWidth="1"/>
    <col min="6" max="6" width="12.85546875" style="7" customWidth="1"/>
  </cols>
  <sheetData>
    <row r="1" spans="1:6" x14ac:dyDescent="0.25">
      <c r="A1" s="182" t="s">
        <v>0</v>
      </c>
      <c r="B1" s="182"/>
      <c r="C1" s="183"/>
      <c r="D1" s="184"/>
      <c r="E1" s="182" t="s">
        <v>1</v>
      </c>
      <c r="F1" s="182"/>
    </row>
    <row r="2" spans="1:6" x14ac:dyDescent="0.25">
      <c r="A2" s="189" t="s">
        <v>19</v>
      </c>
      <c r="B2" s="189"/>
      <c r="C2" s="185"/>
      <c r="D2" s="186"/>
      <c r="E2" s="182" t="s">
        <v>20</v>
      </c>
      <c r="F2" s="182"/>
    </row>
    <row r="3" spans="1:6" x14ac:dyDescent="0.25">
      <c r="A3" s="189"/>
      <c r="B3" s="189"/>
      <c r="C3" s="187"/>
      <c r="D3" s="188"/>
      <c r="E3" s="179"/>
      <c r="F3" s="181"/>
    </row>
    <row r="4" spans="1:6" x14ac:dyDescent="0.25">
      <c r="A4" s="10" t="s">
        <v>13</v>
      </c>
      <c r="B4" s="10" t="s">
        <v>29</v>
      </c>
      <c r="C4" s="179"/>
      <c r="D4" s="180"/>
      <c r="E4" s="180"/>
      <c r="F4" s="181"/>
    </row>
    <row r="5" spans="1:6" ht="15.75" thickBot="1" x14ac:dyDescent="0.3">
      <c r="A5" s="5" t="s">
        <v>3</v>
      </c>
      <c r="B5" s="3" t="s">
        <v>4</v>
      </c>
      <c r="C5" s="3" t="s">
        <v>5</v>
      </c>
      <c r="D5" s="3" t="s">
        <v>6</v>
      </c>
      <c r="E5" s="8" t="s">
        <v>7</v>
      </c>
      <c r="F5" s="9" t="s">
        <v>8</v>
      </c>
    </row>
    <row r="6" spans="1:6" ht="15.75" thickTop="1" x14ac:dyDescent="0.25"/>
    <row r="7" spans="1:6" ht="30" x14ac:dyDescent="0.25">
      <c r="A7" s="2" t="s">
        <v>2</v>
      </c>
      <c r="B7" s="6" t="s">
        <v>30</v>
      </c>
      <c r="C7" s="1" t="s">
        <v>25</v>
      </c>
      <c r="D7" s="11">
        <v>8</v>
      </c>
      <c r="E7" s="7">
        <v>0</v>
      </c>
      <c r="F7" s="7">
        <f>SUM(D7*E7)</f>
        <v>0</v>
      </c>
    </row>
    <row r="10" spans="1:6" ht="30" customHeight="1" x14ac:dyDescent="0.25">
      <c r="A10" s="1" t="s">
        <v>9</v>
      </c>
      <c r="B10" s="6" t="s">
        <v>31</v>
      </c>
      <c r="C10" s="1" t="s">
        <v>25</v>
      </c>
      <c r="D10" s="11">
        <v>3</v>
      </c>
      <c r="E10" s="7">
        <v>0</v>
      </c>
      <c r="F10" s="7">
        <f t="shared" ref="F10" si="0">SUM(D10*E10)</f>
        <v>0</v>
      </c>
    </row>
    <row r="11" spans="1:6" ht="15" customHeight="1" x14ac:dyDescent="0.25">
      <c r="B11" s="6" t="s">
        <v>32</v>
      </c>
    </row>
    <row r="13" spans="1:6" ht="15" customHeight="1" x14ac:dyDescent="0.25">
      <c r="A13" s="1" t="s">
        <v>11</v>
      </c>
      <c r="B13" s="6" t="s">
        <v>197</v>
      </c>
      <c r="C13" s="1" t="s">
        <v>25</v>
      </c>
      <c r="D13" s="11"/>
    </row>
    <row r="14" spans="1:6" x14ac:dyDescent="0.25">
      <c r="B14" s="6" t="s">
        <v>135</v>
      </c>
      <c r="D14">
        <v>4</v>
      </c>
      <c r="E14" s="7">
        <v>0</v>
      </c>
      <c r="F14" s="7">
        <f t="shared" ref="F14:F19" si="1">SUM(D14*E14)</f>
        <v>0</v>
      </c>
    </row>
    <row r="15" spans="1:6" ht="15" customHeight="1" x14ac:dyDescent="0.25">
      <c r="B15" s="6" t="s">
        <v>33</v>
      </c>
      <c r="D15">
        <v>1</v>
      </c>
      <c r="E15" s="7">
        <v>0</v>
      </c>
      <c r="F15" s="7">
        <f t="shared" si="1"/>
        <v>0</v>
      </c>
    </row>
    <row r="16" spans="1:6" x14ac:dyDescent="0.25">
      <c r="B16" s="6" t="s">
        <v>136</v>
      </c>
      <c r="D16">
        <v>1</v>
      </c>
      <c r="E16" s="7">
        <v>0</v>
      </c>
      <c r="F16" s="7">
        <f t="shared" si="1"/>
        <v>0</v>
      </c>
    </row>
    <row r="17" spans="2:6" x14ac:dyDescent="0.25">
      <c r="B17" s="6" t="s">
        <v>137</v>
      </c>
      <c r="D17">
        <v>1</v>
      </c>
      <c r="E17" s="7">
        <v>0</v>
      </c>
      <c r="F17" s="7">
        <f t="shared" si="1"/>
        <v>0</v>
      </c>
    </row>
    <row r="18" spans="2:6" x14ac:dyDescent="0.25">
      <c r="B18" s="6" t="s">
        <v>138</v>
      </c>
      <c r="D18">
        <v>2</v>
      </c>
      <c r="E18" s="7">
        <v>0</v>
      </c>
      <c r="F18" s="7">
        <f t="shared" si="1"/>
        <v>0</v>
      </c>
    </row>
    <row r="19" spans="2:6" x14ac:dyDescent="0.25">
      <c r="B19" s="6" t="s">
        <v>34</v>
      </c>
      <c r="D19">
        <v>1</v>
      </c>
      <c r="E19" s="7">
        <v>0</v>
      </c>
      <c r="F19" s="7">
        <f t="shared" si="1"/>
        <v>0</v>
      </c>
    </row>
    <row r="20" spans="2:6" ht="15.75" thickBot="1" x14ac:dyDescent="0.3"/>
    <row r="21" spans="2:6" ht="15.75" thickBot="1" x14ac:dyDescent="0.3">
      <c r="B21" s="15" t="s">
        <v>43</v>
      </c>
      <c r="C21" s="20"/>
      <c r="D21" s="21"/>
      <c r="E21" s="22"/>
      <c r="F21" s="19">
        <f>SUM(F7:F19)</f>
        <v>0</v>
      </c>
    </row>
    <row r="25" spans="2:6" x14ac:dyDescent="0.25">
      <c r="B25" s="136"/>
    </row>
  </sheetData>
  <mergeCells count="7">
    <mergeCell ref="C4:F4"/>
    <mergeCell ref="A1:B1"/>
    <mergeCell ref="C1:D3"/>
    <mergeCell ref="E1:F1"/>
    <mergeCell ref="A2:B3"/>
    <mergeCell ref="E2:F2"/>
    <mergeCell ref="E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zoomScalePageLayoutView="85" workbookViewId="0">
      <selection activeCell="E15" sqref="E15"/>
    </sheetView>
  </sheetViews>
  <sheetFormatPr defaultRowHeight="15" x14ac:dyDescent="0.25"/>
  <cols>
    <col min="1" max="1" width="5.42578125" style="1" customWidth="1"/>
    <col min="2" max="2" width="41.85546875" customWidth="1"/>
    <col min="3" max="3" width="7.140625" style="1" customWidth="1"/>
    <col min="4" max="4" width="7.85546875" customWidth="1"/>
    <col min="5" max="5" width="10.5703125" style="7" customWidth="1"/>
    <col min="6" max="6" width="12.85546875" style="7" customWidth="1"/>
  </cols>
  <sheetData>
    <row r="1" spans="1:6" x14ac:dyDescent="0.25">
      <c r="A1" s="182" t="s">
        <v>0</v>
      </c>
      <c r="B1" s="182"/>
      <c r="C1" s="183"/>
      <c r="D1" s="184"/>
      <c r="E1" s="182" t="s">
        <v>1</v>
      </c>
      <c r="F1" s="182"/>
    </row>
    <row r="2" spans="1:6" x14ac:dyDescent="0.25">
      <c r="A2" s="189" t="s">
        <v>19</v>
      </c>
      <c r="B2" s="189"/>
      <c r="C2" s="185"/>
      <c r="D2" s="186"/>
      <c r="E2" s="182" t="s">
        <v>20</v>
      </c>
      <c r="F2" s="182"/>
    </row>
    <row r="3" spans="1:6" x14ac:dyDescent="0.25">
      <c r="A3" s="189"/>
      <c r="B3" s="189"/>
      <c r="C3" s="187"/>
      <c r="D3" s="188"/>
      <c r="E3" s="179"/>
      <c r="F3" s="181"/>
    </row>
    <row r="4" spans="1:6" x14ac:dyDescent="0.25">
      <c r="A4" s="4" t="s">
        <v>15</v>
      </c>
      <c r="B4" s="4" t="s">
        <v>14</v>
      </c>
      <c r="C4" s="179"/>
      <c r="D4" s="180"/>
      <c r="E4" s="180"/>
      <c r="F4" s="181"/>
    </row>
    <row r="5" spans="1:6" ht="15.75" thickBot="1" x14ac:dyDescent="0.3">
      <c r="A5" s="5" t="s">
        <v>3</v>
      </c>
      <c r="B5" s="3" t="s">
        <v>4</v>
      </c>
      <c r="C5" s="3" t="s">
        <v>5</v>
      </c>
      <c r="D5" s="3" t="s">
        <v>6</v>
      </c>
      <c r="E5" s="8" t="s">
        <v>7</v>
      </c>
      <c r="F5" s="9" t="s">
        <v>8</v>
      </c>
    </row>
    <row r="6" spans="1:6" ht="15.75" thickTop="1" x14ac:dyDescent="0.25"/>
    <row r="7" spans="1:6" ht="51" x14ac:dyDescent="0.25">
      <c r="A7" s="2" t="s">
        <v>2</v>
      </c>
      <c r="B7" s="178" t="s">
        <v>198</v>
      </c>
      <c r="C7" s="1" t="s">
        <v>10</v>
      </c>
      <c r="D7">
        <v>300</v>
      </c>
      <c r="E7" s="7">
        <v>0</v>
      </c>
      <c r="F7" s="7">
        <f>SUM(D7*E7)</f>
        <v>0</v>
      </c>
    </row>
    <row r="10" spans="1:6" ht="45" x14ac:dyDescent="0.25">
      <c r="A10" s="1" t="s">
        <v>17</v>
      </c>
      <c r="B10" s="6" t="s">
        <v>18</v>
      </c>
      <c r="C10" s="1" t="s">
        <v>10</v>
      </c>
      <c r="D10">
        <v>150</v>
      </c>
      <c r="E10" s="7">
        <v>0</v>
      </c>
      <c r="F10" s="7">
        <f t="shared" ref="F10" si="0">SUM(D10*E10)</f>
        <v>0</v>
      </c>
    </row>
    <row r="11" spans="1:6" ht="15.75" thickBot="1" x14ac:dyDescent="0.3">
      <c r="B11" s="6"/>
    </row>
    <row r="12" spans="1:6" ht="15.75" thickBot="1" x14ac:dyDescent="0.3">
      <c r="B12" s="15" t="s">
        <v>43</v>
      </c>
      <c r="C12" s="20"/>
      <c r="D12" s="21"/>
      <c r="E12" s="22"/>
      <c r="F12" s="19">
        <f>SUM(F7:F10)</f>
        <v>0</v>
      </c>
    </row>
    <row r="13" spans="1:6" x14ac:dyDescent="0.25">
      <c r="B13" s="6"/>
    </row>
    <row r="14" spans="1:6" x14ac:dyDescent="0.25">
      <c r="B14" s="6"/>
    </row>
    <row r="16" spans="1:6" ht="3.75" customHeight="1" x14ac:dyDescent="0.25"/>
    <row r="17" spans="2:4" hidden="1" x14ac:dyDescent="0.25">
      <c r="B17" t="s">
        <v>35</v>
      </c>
    </row>
    <row r="18" spans="2:4" ht="45.75" customHeight="1" x14ac:dyDescent="0.25">
      <c r="B18" s="6"/>
    </row>
    <row r="19" spans="2:4" x14ac:dyDescent="0.25">
      <c r="B19" s="6"/>
    </row>
    <row r="21" spans="2:4" x14ac:dyDescent="0.25">
      <c r="B21" s="136"/>
      <c r="C21" s="143"/>
      <c r="D21" s="136"/>
    </row>
    <row r="22" spans="2:4" x14ac:dyDescent="0.25">
      <c r="B22" s="136"/>
      <c r="C22" s="143"/>
      <c r="D22" s="136"/>
    </row>
    <row r="23" spans="2:4" x14ac:dyDescent="0.25">
      <c r="B23" s="145"/>
      <c r="C23" s="143"/>
      <c r="D23" s="136"/>
    </row>
    <row r="24" spans="2:4" x14ac:dyDescent="0.25">
      <c r="B24" s="146"/>
      <c r="C24" s="143"/>
      <c r="D24" s="136"/>
    </row>
  </sheetData>
  <mergeCells count="7">
    <mergeCell ref="C4:F4"/>
    <mergeCell ref="A1:B1"/>
    <mergeCell ref="C1:D3"/>
    <mergeCell ref="E1:F1"/>
    <mergeCell ref="A2:B3"/>
    <mergeCell ref="E2:F2"/>
    <mergeCell ref="E3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24" zoomScaleNormal="100" workbookViewId="0">
      <selection activeCell="B108" sqref="B108"/>
    </sheetView>
  </sheetViews>
  <sheetFormatPr defaultRowHeight="15" x14ac:dyDescent="0.25"/>
  <cols>
    <col min="1" max="1" width="5.42578125" style="1" customWidth="1"/>
    <col min="2" max="2" width="41.85546875" customWidth="1"/>
    <col min="3" max="3" width="7.140625" style="1" customWidth="1"/>
    <col min="4" max="4" width="7.85546875" customWidth="1"/>
    <col min="5" max="5" width="10.5703125" style="7" customWidth="1"/>
    <col min="6" max="6" width="12.85546875" style="7" customWidth="1"/>
  </cols>
  <sheetData>
    <row r="1" spans="1:6" x14ac:dyDescent="0.25">
      <c r="A1" s="182" t="s">
        <v>0</v>
      </c>
      <c r="B1" s="182"/>
      <c r="C1" s="183"/>
      <c r="D1" s="184"/>
      <c r="E1" s="182" t="s">
        <v>1</v>
      </c>
      <c r="F1" s="182"/>
    </row>
    <row r="2" spans="1:6" x14ac:dyDescent="0.25">
      <c r="A2" s="189" t="s">
        <v>19</v>
      </c>
      <c r="B2" s="189"/>
      <c r="C2" s="185"/>
      <c r="D2" s="186"/>
      <c r="E2" s="182" t="s">
        <v>20</v>
      </c>
      <c r="F2" s="182"/>
    </row>
    <row r="3" spans="1:6" x14ac:dyDescent="0.25">
      <c r="A3" s="189"/>
      <c r="B3" s="189"/>
      <c r="C3" s="187"/>
      <c r="D3" s="188"/>
      <c r="E3" s="179"/>
      <c r="F3" s="181"/>
    </row>
    <row r="4" spans="1:6" x14ac:dyDescent="0.25">
      <c r="A4" s="13" t="s">
        <v>16</v>
      </c>
      <c r="B4" s="13" t="s">
        <v>36</v>
      </c>
      <c r="C4" s="179"/>
      <c r="D4" s="180"/>
      <c r="E4" s="180"/>
      <c r="F4" s="181"/>
    </row>
    <row r="5" spans="1:6" ht="15.75" thickBot="1" x14ac:dyDescent="0.3">
      <c r="A5" s="5" t="s">
        <v>3</v>
      </c>
      <c r="B5" s="3" t="s">
        <v>4</v>
      </c>
      <c r="C5" s="3" t="s">
        <v>5</v>
      </c>
      <c r="D5" s="3" t="s">
        <v>6</v>
      </c>
      <c r="E5" s="8" t="s">
        <v>7</v>
      </c>
      <c r="F5" s="9" t="s">
        <v>8</v>
      </c>
    </row>
    <row r="6" spans="1:6" ht="15.75" thickTop="1" x14ac:dyDescent="0.25"/>
    <row r="7" spans="1:6" ht="30" x14ac:dyDescent="0.25">
      <c r="A7" s="27"/>
      <c r="B7" s="28" t="s">
        <v>61</v>
      </c>
      <c r="C7" s="29"/>
      <c r="D7" s="27"/>
      <c r="E7" s="91"/>
      <c r="F7" s="94"/>
    </row>
    <row r="8" spans="1:6" x14ac:dyDescent="0.25">
      <c r="A8" s="27"/>
      <c r="B8" s="28"/>
      <c r="C8" s="29"/>
      <c r="D8" s="27"/>
      <c r="E8" s="91"/>
      <c r="F8" s="94"/>
    </row>
    <row r="9" spans="1:6" ht="45" customHeight="1" x14ac:dyDescent="0.25">
      <c r="A9" s="27"/>
      <c r="B9" s="30" t="s">
        <v>62</v>
      </c>
      <c r="C9" s="29"/>
      <c r="D9" s="27"/>
      <c r="E9" s="91"/>
      <c r="F9" s="94"/>
    </row>
    <row r="10" spans="1:6" ht="15.75" x14ac:dyDescent="0.25">
      <c r="A10" s="27"/>
      <c r="B10" s="30"/>
      <c r="C10" s="29"/>
      <c r="D10" s="27"/>
      <c r="E10" s="91"/>
      <c r="F10" s="94"/>
    </row>
    <row r="11" spans="1:6" ht="48.75" customHeight="1" x14ac:dyDescent="0.25">
      <c r="A11" s="31" t="s">
        <v>2</v>
      </c>
      <c r="B11" s="32" t="s">
        <v>63</v>
      </c>
      <c r="C11" s="33" t="s">
        <v>64</v>
      </c>
      <c r="D11" s="29">
        <v>1</v>
      </c>
      <c r="E11" s="90">
        <v>0</v>
      </c>
      <c r="F11" s="90">
        <f>D10*E11</f>
        <v>0</v>
      </c>
    </row>
    <row r="12" spans="1:6" x14ac:dyDescent="0.25">
      <c r="A12" s="34"/>
      <c r="B12" s="35"/>
      <c r="C12" s="33"/>
      <c r="D12" s="29"/>
      <c r="E12" s="91"/>
      <c r="F12" s="90"/>
    </row>
    <row r="13" spans="1:6" ht="15" customHeight="1" x14ac:dyDescent="0.25">
      <c r="A13" s="36" t="s">
        <v>9</v>
      </c>
      <c r="B13" s="37" t="s">
        <v>65</v>
      </c>
      <c r="C13" s="38" t="s">
        <v>66</v>
      </c>
      <c r="D13" s="29">
        <v>1</v>
      </c>
      <c r="E13" s="90">
        <v>0</v>
      </c>
      <c r="F13" s="90">
        <f>D13*E13</f>
        <v>0</v>
      </c>
    </row>
    <row r="14" spans="1:6" x14ac:dyDescent="0.25">
      <c r="A14" s="36"/>
      <c r="B14" s="37"/>
      <c r="C14" s="38"/>
      <c r="D14" s="29"/>
      <c r="E14" s="92"/>
      <c r="F14" s="90"/>
    </row>
    <row r="15" spans="1:6" ht="75" x14ac:dyDescent="0.25">
      <c r="A15" s="34" t="s">
        <v>11</v>
      </c>
      <c r="B15" s="39" t="s">
        <v>221</v>
      </c>
      <c r="C15" s="33"/>
      <c r="D15" s="33"/>
      <c r="E15" s="92"/>
      <c r="F15" s="90"/>
    </row>
    <row r="16" spans="1:6" x14ac:dyDescent="0.25">
      <c r="A16" s="40"/>
      <c r="B16" s="41" t="s">
        <v>67</v>
      </c>
      <c r="C16" s="42" t="s">
        <v>59</v>
      </c>
      <c r="D16" s="43">
        <v>35</v>
      </c>
      <c r="E16" s="90">
        <v>0</v>
      </c>
      <c r="F16" s="90">
        <f>D16*E16</f>
        <v>0</v>
      </c>
    </row>
    <row r="17" spans="1:6" x14ac:dyDescent="0.25">
      <c r="A17" s="36"/>
      <c r="B17" s="37"/>
      <c r="C17" s="38"/>
      <c r="D17" s="29"/>
      <c r="E17" s="92"/>
      <c r="F17" s="90"/>
    </row>
    <row r="18" spans="1:6" ht="60" x14ac:dyDescent="0.25">
      <c r="A18" s="34" t="s">
        <v>13</v>
      </c>
      <c r="B18" s="44" t="s">
        <v>222</v>
      </c>
      <c r="C18" s="45"/>
      <c r="D18" s="45"/>
      <c r="E18" s="92"/>
      <c r="F18" s="158"/>
    </row>
    <row r="19" spans="1:6" x14ac:dyDescent="0.25">
      <c r="A19" s="46"/>
      <c r="B19" s="41" t="s">
        <v>211</v>
      </c>
      <c r="C19" s="42" t="s">
        <v>59</v>
      </c>
      <c r="D19" s="43">
        <v>14</v>
      </c>
      <c r="E19" s="158">
        <v>0</v>
      </c>
      <c r="F19" s="158">
        <f>D19*E19</f>
        <v>0</v>
      </c>
    </row>
    <row r="20" spans="1:6" x14ac:dyDescent="0.25">
      <c r="A20" s="47"/>
      <c r="B20" s="41" t="s">
        <v>68</v>
      </c>
      <c r="C20" s="48" t="s">
        <v>59</v>
      </c>
      <c r="D20" s="43">
        <v>20</v>
      </c>
      <c r="E20" s="158">
        <v>0</v>
      </c>
      <c r="F20" s="158">
        <f>D20*E20</f>
        <v>0</v>
      </c>
    </row>
    <row r="21" spans="1:6" x14ac:dyDescent="0.25">
      <c r="A21" s="47"/>
      <c r="B21" s="41" t="s">
        <v>69</v>
      </c>
      <c r="C21" s="48" t="s">
        <v>59</v>
      </c>
      <c r="D21" s="43">
        <v>50</v>
      </c>
      <c r="E21" s="158">
        <v>0</v>
      </c>
      <c r="F21" s="158">
        <f>D21*E21</f>
        <v>0</v>
      </c>
    </row>
    <row r="22" spans="1:6" x14ac:dyDescent="0.25">
      <c r="A22" s="36"/>
      <c r="B22" s="37"/>
      <c r="C22" s="38"/>
      <c r="D22" s="172"/>
      <c r="E22" s="92"/>
      <c r="F22" s="158"/>
    </row>
    <row r="23" spans="1:6" ht="60" x14ac:dyDescent="0.25">
      <c r="A23" s="49" t="s">
        <v>15</v>
      </c>
      <c r="B23" s="37" t="s">
        <v>223</v>
      </c>
      <c r="C23" s="48"/>
      <c r="D23" s="50"/>
      <c r="E23" s="157"/>
      <c r="F23" s="158"/>
    </row>
    <row r="24" spans="1:6" ht="35.25" customHeight="1" x14ac:dyDescent="0.25">
      <c r="A24" s="169"/>
      <c r="B24" s="41" t="s">
        <v>211</v>
      </c>
      <c r="C24" s="42" t="s">
        <v>59</v>
      </c>
      <c r="D24" s="43">
        <v>14</v>
      </c>
      <c r="E24" s="158">
        <v>0</v>
      </c>
      <c r="F24" s="158">
        <f>D24*E24</f>
        <v>0</v>
      </c>
    </row>
    <row r="25" spans="1:6" x14ac:dyDescent="0.25">
      <c r="A25" s="169"/>
      <c r="B25" s="41" t="s">
        <v>68</v>
      </c>
      <c r="C25" s="48" t="s">
        <v>59</v>
      </c>
      <c r="D25" s="43">
        <v>20</v>
      </c>
      <c r="E25" s="158">
        <v>0</v>
      </c>
      <c r="F25" s="158">
        <f>D25*E25</f>
        <v>0</v>
      </c>
    </row>
    <row r="26" spans="1:6" x14ac:dyDescent="0.25">
      <c r="A26" s="169"/>
      <c r="B26" s="41" t="s">
        <v>69</v>
      </c>
      <c r="C26" s="48" t="s">
        <v>59</v>
      </c>
      <c r="D26" s="43">
        <v>50</v>
      </c>
      <c r="E26" s="158">
        <v>0</v>
      </c>
      <c r="F26" s="158">
        <f>D26*E26</f>
        <v>0</v>
      </c>
    </row>
    <row r="27" spans="1:6" x14ac:dyDescent="0.25">
      <c r="A27" s="27"/>
      <c r="B27" s="51"/>
      <c r="C27" s="48"/>
      <c r="D27" s="43"/>
      <c r="E27" s="91"/>
      <c r="F27" s="90"/>
    </row>
    <row r="28" spans="1:6" x14ac:dyDescent="0.25">
      <c r="A28" s="27"/>
      <c r="B28" s="51"/>
      <c r="C28" s="48"/>
      <c r="D28" s="43"/>
      <c r="E28" s="91"/>
      <c r="F28" s="90"/>
    </row>
    <row r="29" spans="1:6" ht="45" x14ac:dyDescent="0.25">
      <c r="A29" s="27" t="s">
        <v>16</v>
      </c>
      <c r="B29" s="44" t="s">
        <v>70</v>
      </c>
      <c r="C29" s="45"/>
      <c r="D29" s="45"/>
      <c r="E29" s="91"/>
      <c r="F29" s="90"/>
    </row>
    <row r="30" spans="1:6" x14ac:dyDescent="0.25">
      <c r="A30" s="27"/>
      <c r="B30" s="41"/>
      <c r="C30" s="52"/>
      <c r="D30" s="53"/>
      <c r="E30" s="90"/>
      <c r="F30" s="90"/>
    </row>
    <row r="31" spans="1:6" x14ac:dyDescent="0.25">
      <c r="A31" s="47"/>
      <c r="B31" s="41" t="s">
        <v>68</v>
      </c>
      <c r="C31" s="52" t="s">
        <v>25</v>
      </c>
      <c r="D31" s="53">
        <v>4</v>
      </c>
      <c r="E31" s="90">
        <v>0</v>
      </c>
      <c r="F31" s="90">
        <f>D31*E31</f>
        <v>0</v>
      </c>
    </row>
    <row r="32" spans="1:6" x14ac:dyDescent="0.25">
      <c r="A32" s="47"/>
      <c r="B32" s="41" t="s">
        <v>69</v>
      </c>
      <c r="C32" s="52" t="s">
        <v>25</v>
      </c>
      <c r="D32" s="53">
        <v>8</v>
      </c>
      <c r="E32" s="90">
        <v>0</v>
      </c>
      <c r="F32" s="90">
        <f>D32*E32</f>
        <v>0</v>
      </c>
    </row>
    <row r="33" spans="1:6" x14ac:dyDescent="0.25">
      <c r="A33" s="47"/>
      <c r="B33" s="54"/>
      <c r="C33" s="52"/>
      <c r="D33" s="53"/>
      <c r="E33" s="91"/>
      <c r="F33" s="90"/>
    </row>
    <row r="34" spans="1:6" ht="30" x14ac:dyDescent="0.25">
      <c r="A34" s="31" t="s">
        <v>38</v>
      </c>
      <c r="B34" s="39" t="s">
        <v>71</v>
      </c>
      <c r="C34" s="42" t="s">
        <v>59</v>
      </c>
      <c r="D34" s="55">
        <v>60</v>
      </c>
      <c r="E34" s="90">
        <v>0</v>
      </c>
      <c r="F34" s="90">
        <f>D34*E34</f>
        <v>0</v>
      </c>
    </row>
    <row r="35" spans="1:6" x14ac:dyDescent="0.25">
      <c r="A35" s="31"/>
      <c r="B35" s="39"/>
      <c r="C35" s="42"/>
      <c r="D35" s="55"/>
      <c r="E35" s="91"/>
      <c r="F35" s="90"/>
    </row>
    <row r="36" spans="1:6" ht="30" x14ac:dyDescent="0.25">
      <c r="A36" s="31" t="s">
        <v>40</v>
      </c>
      <c r="B36" s="39" t="s">
        <v>72</v>
      </c>
      <c r="C36" s="33" t="s">
        <v>64</v>
      </c>
      <c r="D36" s="50">
        <v>1</v>
      </c>
      <c r="E36" s="90">
        <v>0</v>
      </c>
      <c r="F36" s="90">
        <f>D36*E36</f>
        <v>0</v>
      </c>
    </row>
    <row r="37" spans="1:6" x14ac:dyDescent="0.25">
      <c r="A37" s="31"/>
      <c r="B37" s="56"/>
      <c r="C37" s="33"/>
      <c r="D37" s="42"/>
      <c r="E37" s="91"/>
      <c r="F37" s="90"/>
    </row>
    <row r="38" spans="1:6" ht="45" x14ac:dyDescent="0.25">
      <c r="A38" s="31" t="s">
        <v>56</v>
      </c>
      <c r="B38" s="39" t="s">
        <v>73</v>
      </c>
      <c r="C38" s="33" t="s">
        <v>64</v>
      </c>
      <c r="D38" s="57">
        <v>1</v>
      </c>
      <c r="E38" s="90">
        <v>0</v>
      </c>
      <c r="F38" s="90">
        <f>D38*E38</f>
        <v>0</v>
      </c>
    </row>
    <row r="39" spans="1:6" x14ac:dyDescent="0.25">
      <c r="A39" s="31"/>
      <c r="B39" s="56"/>
      <c r="C39" s="33"/>
      <c r="D39" s="42"/>
      <c r="E39" s="91"/>
      <c r="F39" s="90"/>
    </row>
    <row r="40" spans="1:6" ht="30.75" thickBot="1" x14ac:dyDescent="0.3">
      <c r="A40" s="27" t="s">
        <v>58</v>
      </c>
      <c r="B40" s="37" t="s">
        <v>74</v>
      </c>
      <c r="C40" s="38" t="s">
        <v>64</v>
      </c>
      <c r="D40" s="58">
        <v>1</v>
      </c>
      <c r="E40" s="90">
        <v>0</v>
      </c>
      <c r="F40" s="90">
        <f>D40*E40</f>
        <v>0</v>
      </c>
    </row>
    <row r="41" spans="1:6" ht="17.25" thickTop="1" thickBot="1" x14ac:dyDescent="0.3">
      <c r="A41" s="59"/>
      <c r="B41" s="99" t="s">
        <v>75</v>
      </c>
      <c r="C41" s="100"/>
      <c r="D41" s="100"/>
      <c r="E41" s="101"/>
      <c r="F41" s="102">
        <f>SUM(F11:F40)</f>
        <v>0</v>
      </c>
    </row>
    <row r="42" spans="1:6" ht="15.75" x14ac:dyDescent="0.25">
      <c r="A42" s="95"/>
      <c r="B42" s="96"/>
      <c r="C42" s="95"/>
      <c r="D42" s="95"/>
      <c r="E42" s="97"/>
      <c r="F42" s="98"/>
    </row>
    <row r="43" spans="1:6" ht="15.75" x14ac:dyDescent="0.25">
      <c r="A43" s="27"/>
      <c r="B43" s="60" t="s">
        <v>76</v>
      </c>
      <c r="C43" s="27"/>
      <c r="D43" s="27"/>
      <c r="E43" s="91"/>
      <c r="F43" s="94"/>
    </row>
    <row r="44" spans="1:6" ht="15.75" x14ac:dyDescent="0.25">
      <c r="A44" s="27"/>
      <c r="B44" s="60"/>
      <c r="C44" s="27"/>
      <c r="D44" s="27"/>
      <c r="E44" s="91"/>
      <c r="F44" s="94"/>
    </row>
    <row r="45" spans="1:6" ht="60" x14ac:dyDescent="0.25">
      <c r="A45" s="31" t="s">
        <v>2</v>
      </c>
      <c r="B45" s="32" t="s">
        <v>77</v>
      </c>
      <c r="C45" s="33" t="s">
        <v>64</v>
      </c>
      <c r="D45" s="29">
        <v>1</v>
      </c>
      <c r="E45" s="91"/>
      <c r="F45" s="90">
        <f>D45*E45</f>
        <v>0</v>
      </c>
    </row>
    <row r="46" spans="1:6" x14ac:dyDescent="0.25">
      <c r="A46" s="27"/>
      <c r="B46" s="28"/>
      <c r="C46" s="27"/>
      <c r="D46" s="27"/>
      <c r="E46" s="91"/>
      <c r="F46" s="90"/>
    </row>
    <row r="47" spans="1:6" x14ac:dyDescent="0.25">
      <c r="A47" s="27" t="s">
        <v>9</v>
      </c>
      <c r="B47" s="61" t="s">
        <v>78</v>
      </c>
      <c r="C47" s="27"/>
      <c r="D47" s="27"/>
      <c r="E47" s="91"/>
      <c r="F47" s="90"/>
    </row>
    <row r="48" spans="1:6" s="150" customFormat="1" x14ac:dyDescent="0.25">
      <c r="A48" s="169"/>
      <c r="B48" s="41" t="s">
        <v>210</v>
      </c>
      <c r="C48" s="170" t="s">
        <v>59</v>
      </c>
      <c r="D48" s="171">
        <v>15</v>
      </c>
      <c r="E48" s="158">
        <v>0</v>
      </c>
      <c r="F48" s="158">
        <f>D48*E48</f>
        <v>0</v>
      </c>
    </row>
    <row r="49" spans="1:6" x14ac:dyDescent="0.25">
      <c r="A49" s="27"/>
      <c r="B49" s="63" t="s">
        <v>79</v>
      </c>
      <c r="C49" s="52" t="s">
        <v>25</v>
      </c>
      <c r="D49" s="62">
        <v>6</v>
      </c>
      <c r="E49" s="90">
        <v>0</v>
      </c>
      <c r="F49" s="90">
        <f>D49*E49</f>
        <v>0</v>
      </c>
    </row>
    <row r="50" spans="1:6" x14ac:dyDescent="0.25">
      <c r="A50" s="27"/>
      <c r="B50" s="63" t="s">
        <v>80</v>
      </c>
      <c r="C50" s="52" t="s">
        <v>25</v>
      </c>
      <c r="D50" s="62">
        <v>1</v>
      </c>
      <c r="E50" s="90">
        <v>0</v>
      </c>
      <c r="F50" s="90">
        <f>D50*E50</f>
        <v>0</v>
      </c>
    </row>
    <row r="51" spans="1:6" x14ac:dyDescent="0.25">
      <c r="A51" s="27"/>
      <c r="B51" s="28" t="s">
        <v>81</v>
      </c>
      <c r="C51" s="52" t="s">
        <v>25</v>
      </c>
      <c r="D51" s="62">
        <v>2</v>
      </c>
      <c r="E51" s="90">
        <v>0</v>
      </c>
      <c r="F51" s="90">
        <f>D51*E51</f>
        <v>0</v>
      </c>
    </row>
    <row r="52" spans="1:6" x14ac:dyDescent="0.25">
      <c r="A52" s="27"/>
      <c r="B52" s="63" t="s">
        <v>82</v>
      </c>
      <c r="C52" s="52" t="s">
        <v>25</v>
      </c>
      <c r="D52" s="62">
        <v>2</v>
      </c>
      <c r="E52" s="90">
        <v>0</v>
      </c>
      <c r="F52" s="90">
        <f>D52*E52</f>
        <v>0</v>
      </c>
    </row>
    <row r="53" spans="1:6" x14ac:dyDescent="0.25">
      <c r="A53" s="27"/>
      <c r="B53" s="63"/>
      <c r="C53" s="52"/>
      <c r="D53" s="62"/>
      <c r="E53" s="90"/>
      <c r="F53" s="90"/>
    </row>
    <row r="54" spans="1:6" x14ac:dyDescent="0.25">
      <c r="A54" s="27"/>
      <c r="B54" s="63"/>
      <c r="C54" s="52"/>
      <c r="D54" s="62"/>
      <c r="E54" s="90"/>
      <c r="F54" s="90"/>
    </row>
    <row r="55" spans="1:6" ht="90" x14ac:dyDescent="0.25">
      <c r="A55" s="27"/>
      <c r="B55" s="63" t="s">
        <v>83</v>
      </c>
      <c r="C55" s="52"/>
      <c r="D55" s="62"/>
      <c r="E55" s="90"/>
      <c r="F55" s="90"/>
    </row>
    <row r="56" spans="1:6" x14ac:dyDescent="0.25">
      <c r="A56" s="27"/>
      <c r="B56" s="63"/>
      <c r="C56" s="52"/>
      <c r="D56" s="62"/>
      <c r="E56" s="90"/>
      <c r="F56" s="90"/>
    </row>
    <row r="57" spans="1:6" ht="30" x14ac:dyDescent="0.25">
      <c r="A57" s="27" t="s">
        <v>11</v>
      </c>
      <c r="B57" s="28" t="s">
        <v>84</v>
      </c>
      <c r="C57" s="52"/>
      <c r="D57" s="62"/>
      <c r="E57" s="90"/>
      <c r="F57" s="90"/>
    </row>
    <row r="58" spans="1:6" x14ac:dyDescent="0.25">
      <c r="A58" s="27"/>
      <c r="B58" s="138" t="s">
        <v>199</v>
      </c>
      <c r="C58" s="52" t="s">
        <v>59</v>
      </c>
      <c r="D58" s="62">
        <v>30</v>
      </c>
      <c r="E58" s="91">
        <v>0</v>
      </c>
      <c r="F58" s="90">
        <f>D58*E58</f>
        <v>0</v>
      </c>
    </row>
    <row r="59" spans="1:6" x14ac:dyDescent="0.25">
      <c r="A59" s="27"/>
      <c r="B59" s="41" t="s">
        <v>85</v>
      </c>
      <c r="C59" s="64" t="s">
        <v>59</v>
      </c>
      <c r="D59" s="65">
        <v>7</v>
      </c>
      <c r="E59" s="91">
        <v>0</v>
      </c>
      <c r="F59" s="90">
        <f>D59*E59</f>
        <v>0</v>
      </c>
    </row>
    <row r="60" spans="1:6" x14ac:dyDescent="0.25">
      <c r="A60" s="27"/>
      <c r="B60" s="41"/>
      <c r="C60" s="64"/>
      <c r="D60" s="65"/>
      <c r="E60" s="91"/>
      <c r="F60" s="90"/>
    </row>
    <row r="61" spans="1:6" ht="30" x14ac:dyDescent="0.25">
      <c r="A61" s="27" t="s">
        <v>13</v>
      </c>
      <c r="B61" s="28" t="s">
        <v>86</v>
      </c>
      <c r="C61" s="29"/>
      <c r="D61" s="29"/>
      <c r="E61" s="91"/>
      <c r="F61" s="90"/>
    </row>
    <row r="62" spans="1:6" x14ac:dyDescent="0.25">
      <c r="A62" s="27"/>
      <c r="B62" s="61" t="s">
        <v>87</v>
      </c>
      <c r="C62" s="29"/>
      <c r="D62" s="29"/>
      <c r="E62" s="91"/>
      <c r="F62" s="90"/>
    </row>
    <row r="63" spans="1:6" x14ac:dyDescent="0.25">
      <c r="A63" s="27"/>
      <c r="B63" s="28" t="s">
        <v>88</v>
      </c>
      <c r="C63" s="66" t="s">
        <v>25</v>
      </c>
      <c r="D63" s="27">
        <v>8</v>
      </c>
      <c r="E63" s="91">
        <v>0</v>
      </c>
      <c r="F63" s="90">
        <f>D63*E63</f>
        <v>0</v>
      </c>
    </row>
    <row r="64" spans="1:6" ht="16.5" x14ac:dyDescent="0.25">
      <c r="A64" s="27"/>
      <c r="B64" s="28" t="s">
        <v>89</v>
      </c>
      <c r="C64" s="52" t="s">
        <v>25</v>
      </c>
      <c r="D64" s="53">
        <v>6</v>
      </c>
      <c r="E64" s="91">
        <v>0</v>
      </c>
      <c r="F64" s="90">
        <f>D64*E64</f>
        <v>0</v>
      </c>
    </row>
    <row r="65" spans="1:6" ht="16.5" x14ac:dyDescent="0.25">
      <c r="A65" s="27"/>
      <c r="B65" s="28" t="s">
        <v>90</v>
      </c>
      <c r="C65" s="52" t="s">
        <v>25</v>
      </c>
      <c r="D65" s="53">
        <v>10</v>
      </c>
      <c r="E65" s="91">
        <v>0</v>
      </c>
      <c r="F65" s="90">
        <f>D65*E65</f>
        <v>0</v>
      </c>
    </row>
    <row r="66" spans="1:6" x14ac:dyDescent="0.25">
      <c r="A66" s="27"/>
      <c r="B66" s="28"/>
      <c r="C66" s="27"/>
      <c r="D66" s="27"/>
      <c r="E66" s="91"/>
      <c r="F66" s="94"/>
    </row>
    <row r="67" spans="1:6" x14ac:dyDescent="0.25">
      <c r="A67" s="27"/>
      <c r="B67" s="61" t="s">
        <v>91</v>
      </c>
      <c r="C67" s="29"/>
      <c r="D67" s="29"/>
      <c r="E67" s="91"/>
      <c r="F67" s="90"/>
    </row>
    <row r="68" spans="1:6" ht="16.5" x14ac:dyDescent="0.25">
      <c r="A68" s="27"/>
      <c r="B68" s="28" t="s">
        <v>92</v>
      </c>
      <c r="C68" s="64"/>
      <c r="D68" s="27">
        <v>2</v>
      </c>
      <c r="E68" s="91">
        <v>0</v>
      </c>
      <c r="F68" s="90">
        <f>D68*E68</f>
        <v>0</v>
      </c>
    </row>
    <row r="69" spans="1:6" x14ac:dyDescent="0.25">
      <c r="A69" s="27"/>
      <c r="B69" s="61" t="s">
        <v>93</v>
      </c>
      <c r="C69" s="29"/>
      <c r="D69" s="29"/>
      <c r="E69" s="91"/>
      <c r="F69" s="90"/>
    </row>
    <row r="70" spans="1:6" ht="16.5" x14ac:dyDescent="0.25">
      <c r="A70" s="27"/>
      <c r="B70" s="28" t="s">
        <v>94</v>
      </c>
      <c r="C70" s="52" t="s">
        <v>25</v>
      </c>
      <c r="D70" s="53">
        <v>12</v>
      </c>
      <c r="E70" s="91">
        <v>0</v>
      </c>
      <c r="F70" s="90">
        <f>D70*E70</f>
        <v>0</v>
      </c>
    </row>
    <row r="71" spans="1:6" ht="16.5" x14ac:dyDescent="0.25">
      <c r="A71" s="27"/>
      <c r="B71" s="28" t="s">
        <v>95</v>
      </c>
      <c r="C71" s="52" t="s">
        <v>25</v>
      </c>
      <c r="D71" s="53">
        <v>10</v>
      </c>
      <c r="E71" s="91">
        <v>0</v>
      </c>
      <c r="F71" s="90">
        <f>D71*E71</f>
        <v>0</v>
      </c>
    </row>
    <row r="72" spans="1:6" ht="16.5" x14ac:dyDescent="0.25">
      <c r="A72" s="27"/>
      <c r="B72" s="28" t="s">
        <v>96</v>
      </c>
      <c r="C72" s="27" t="s">
        <v>25</v>
      </c>
      <c r="D72" s="27">
        <v>4</v>
      </c>
      <c r="E72" s="91">
        <v>0</v>
      </c>
      <c r="F72" s="90">
        <f>D72*E72</f>
        <v>0</v>
      </c>
    </row>
    <row r="73" spans="1:6" x14ac:dyDescent="0.25">
      <c r="A73" s="27"/>
      <c r="B73" s="61" t="s">
        <v>97</v>
      </c>
      <c r="C73" s="52"/>
      <c r="D73" s="53"/>
      <c r="E73" s="91"/>
      <c r="F73" s="90"/>
    </row>
    <row r="74" spans="1:6" ht="16.5" x14ac:dyDescent="0.25">
      <c r="A74" s="27"/>
      <c r="B74" s="28" t="s">
        <v>98</v>
      </c>
      <c r="C74" s="52" t="s">
        <v>25</v>
      </c>
      <c r="D74" s="53">
        <v>2</v>
      </c>
      <c r="E74" s="91">
        <v>0</v>
      </c>
      <c r="F74" s="90">
        <f>D74*E74</f>
        <v>0</v>
      </c>
    </row>
    <row r="75" spans="1:6" ht="16.5" x14ac:dyDescent="0.25">
      <c r="A75" s="27"/>
      <c r="B75" s="28" t="s">
        <v>99</v>
      </c>
      <c r="C75" s="52" t="s">
        <v>25</v>
      </c>
      <c r="D75" s="53">
        <v>4</v>
      </c>
      <c r="E75" s="91">
        <v>0</v>
      </c>
      <c r="F75" s="90">
        <f>D75*E75</f>
        <v>0</v>
      </c>
    </row>
    <row r="76" spans="1:6" x14ac:dyDescent="0.25">
      <c r="A76" s="27"/>
      <c r="B76" s="61" t="s">
        <v>100</v>
      </c>
      <c r="C76" s="29"/>
      <c r="D76" s="29"/>
      <c r="E76" s="91"/>
      <c r="F76" s="90"/>
    </row>
    <row r="77" spans="1:6" x14ac:dyDescent="0.25">
      <c r="A77" s="27"/>
      <c r="B77" s="28" t="s">
        <v>101</v>
      </c>
      <c r="C77" s="52" t="s">
        <v>25</v>
      </c>
      <c r="D77" s="53">
        <v>6</v>
      </c>
      <c r="E77" s="91">
        <v>0</v>
      </c>
      <c r="F77" s="90">
        <f>D77*E77</f>
        <v>0</v>
      </c>
    </row>
    <row r="78" spans="1:6" x14ac:dyDescent="0.25">
      <c r="A78" s="27"/>
      <c r="B78" s="28"/>
      <c r="C78" s="52"/>
      <c r="D78" s="53"/>
      <c r="E78" s="91"/>
      <c r="F78" s="90"/>
    </row>
    <row r="79" spans="1:6" x14ac:dyDescent="0.25">
      <c r="A79" s="27"/>
      <c r="B79" s="28" t="s">
        <v>102</v>
      </c>
      <c r="C79" s="66" t="s">
        <v>25</v>
      </c>
      <c r="D79" s="67">
        <v>3</v>
      </c>
      <c r="E79" s="91">
        <v>0</v>
      </c>
      <c r="F79" s="90">
        <f>D79*E79</f>
        <v>0</v>
      </c>
    </row>
    <row r="80" spans="1:6" x14ac:dyDescent="0.25">
      <c r="A80" s="27"/>
      <c r="B80" s="28"/>
      <c r="C80" s="27"/>
      <c r="D80" s="27"/>
      <c r="E80" s="91"/>
      <c r="F80" s="94"/>
    </row>
    <row r="81" spans="1:6" x14ac:dyDescent="0.25">
      <c r="A81" s="27"/>
      <c r="B81" s="28"/>
      <c r="C81" s="27"/>
      <c r="D81" s="27"/>
      <c r="E81" s="91"/>
      <c r="F81" s="94"/>
    </row>
    <row r="82" spans="1:6" x14ac:dyDescent="0.25">
      <c r="A82" s="27"/>
      <c r="B82" s="61" t="s">
        <v>103</v>
      </c>
      <c r="C82" s="29"/>
      <c r="D82" s="68"/>
      <c r="E82" s="91"/>
      <c r="F82" s="90"/>
    </row>
    <row r="83" spans="1:6" x14ac:dyDescent="0.25">
      <c r="A83" s="27"/>
      <c r="B83" s="28" t="s">
        <v>104</v>
      </c>
      <c r="C83" s="52" t="s">
        <v>25</v>
      </c>
      <c r="D83" s="53">
        <v>4</v>
      </c>
      <c r="E83" s="91">
        <v>0</v>
      </c>
      <c r="F83" s="90">
        <f>D83*E83</f>
        <v>0</v>
      </c>
    </row>
    <row r="84" spans="1:6" x14ac:dyDescent="0.25">
      <c r="A84" s="27"/>
      <c r="B84" s="61" t="s">
        <v>105</v>
      </c>
      <c r="C84" s="29"/>
      <c r="D84" s="53"/>
      <c r="E84" s="91"/>
      <c r="F84" s="90"/>
    </row>
    <row r="85" spans="1:6" x14ac:dyDescent="0.25">
      <c r="A85" s="27"/>
      <c r="B85" s="28" t="s">
        <v>106</v>
      </c>
      <c r="C85" s="29" t="s">
        <v>25</v>
      </c>
      <c r="D85" s="53">
        <v>3</v>
      </c>
      <c r="E85" s="91">
        <v>0</v>
      </c>
      <c r="F85" s="90">
        <f>D85*E85</f>
        <v>0</v>
      </c>
    </row>
    <row r="86" spans="1:6" x14ac:dyDescent="0.25">
      <c r="A86" s="27"/>
      <c r="B86" s="61" t="s">
        <v>107</v>
      </c>
      <c r="C86" s="29"/>
      <c r="D86" s="29"/>
      <c r="E86" s="91"/>
      <c r="F86" s="90"/>
    </row>
    <row r="87" spans="1:6" ht="16.5" x14ac:dyDescent="0.25">
      <c r="A87" s="31"/>
      <c r="B87" s="28" t="s">
        <v>108</v>
      </c>
      <c r="C87" s="52" t="s">
        <v>25</v>
      </c>
      <c r="D87" s="69">
        <v>4</v>
      </c>
      <c r="E87" s="91">
        <v>0</v>
      </c>
      <c r="F87" s="90">
        <f>D87*E87</f>
        <v>0</v>
      </c>
    </row>
    <row r="88" spans="1:6" x14ac:dyDescent="0.25">
      <c r="A88" s="31"/>
      <c r="B88" s="41"/>
      <c r="C88" s="64"/>
      <c r="D88" s="65"/>
      <c r="E88" s="91">
        <v>0</v>
      </c>
      <c r="F88" s="90"/>
    </row>
    <row r="89" spans="1:6" s="150" customFormat="1" x14ac:dyDescent="0.25">
      <c r="A89" s="31" t="s">
        <v>15</v>
      </c>
      <c r="B89" s="54" t="s">
        <v>219</v>
      </c>
      <c r="C89" s="42" t="s">
        <v>25</v>
      </c>
      <c r="D89" s="156">
        <v>4</v>
      </c>
      <c r="E89" s="157">
        <v>0</v>
      </c>
      <c r="F89" s="158">
        <f>D89*E89</f>
        <v>0</v>
      </c>
    </row>
    <row r="90" spans="1:6" x14ac:dyDescent="0.25">
      <c r="A90" s="31"/>
      <c r="B90" s="54" t="s">
        <v>109</v>
      </c>
      <c r="C90" s="42"/>
      <c r="D90" s="53"/>
      <c r="E90" s="91"/>
      <c r="F90" s="90"/>
    </row>
    <row r="91" spans="1:6" ht="30" x14ac:dyDescent="0.25">
      <c r="A91" s="31" t="s">
        <v>17</v>
      </c>
      <c r="B91" s="51" t="s">
        <v>110</v>
      </c>
      <c r="C91" s="42" t="s">
        <v>64</v>
      </c>
      <c r="D91" s="70">
        <v>1</v>
      </c>
      <c r="E91" s="91">
        <v>0</v>
      </c>
      <c r="F91" s="90">
        <f>D91*E91</f>
        <v>0</v>
      </c>
    </row>
    <row r="92" spans="1:6" x14ac:dyDescent="0.25">
      <c r="A92" s="31"/>
      <c r="B92" s="37"/>
      <c r="C92" s="64"/>
      <c r="D92" s="27"/>
      <c r="E92" s="91"/>
      <c r="F92" s="90"/>
    </row>
    <row r="93" spans="1:6" x14ac:dyDescent="0.25">
      <c r="A93" s="31"/>
      <c r="B93" s="28"/>
      <c r="C93" s="27"/>
      <c r="D93" s="27"/>
      <c r="E93" s="91"/>
      <c r="F93" s="94"/>
    </row>
    <row r="94" spans="1:6" x14ac:dyDescent="0.25">
      <c r="A94" s="31"/>
      <c r="B94" s="28"/>
      <c r="C94" s="27"/>
      <c r="D94" s="27"/>
      <c r="E94" s="91"/>
      <c r="F94" s="90"/>
    </row>
    <row r="95" spans="1:6" x14ac:dyDescent="0.25">
      <c r="A95" s="31"/>
      <c r="B95" s="51"/>
      <c r="C95" s="42"/>
      <c r="D95" s="70"/>
      <c r="E95" s="91"/>
      <c r="F95" s="90"/>
    </row>
    <row r="96" spans="1:6" ht="15.75" thickBot="1" x14ac:dyDescent="0.3">
      <c r="A96" s="31"/>
      <c r="B96" s="61"/>
      <c r="C96" s="71"/>
      <c r="D96" s="27"/>
      <c r="E96" s="91"/>
      <c r="F96" s="90"/>
    </row>
    <row r="97" spans="1:6" ht="16.5" thickBot="1" x14ac:dyDescent="0.3">
      <c r="A97" s="27"/>
      <c r="B97" s="103" t="s">
        <v>111</v>
      </c>
      <c r="C97" s="100"/>
      <c r="D97" s="104"/>
      <c r="E97" s="101"/>
      <c r="F97" s="102">
        <f>SUM(F46:F96)</f>
        <v>0</v>
      </c>
    </row>
    <row r="98" spans="1:6" ht="15.75" x14ac:dyDescent="0.25">
      <c r="A98" s="27"/>
      <c r="B98" s="73"/>
      <c r="C98" s="27"/>
      <c r="D98" s="72"/>
      <c r="E98" s="91"/>
      <c r="F98" s="94"/>
    </row>
    <row r="99" spans="1:6" ht="15.75" x14ac:dyDescent="0.25">
      <c r="A99" s="27"/>
      <c r="B99" s="73"/>
      <c r="C99" s="27"/>
      <c r="D99" s="72"/>
      <c r="E99" s="91"/>
      <c r="F99" s="94"/>
    </row>
    <row r="100" spans="1:6" ht="15.75" x14ac:dyDescent="0.25">
      <c r="A100" s="27"/>
      <c r="B100" s="60" t="s">
        <v>112</v>
      </c>
      <c r="C100" s="27"/>
      <c r="D100" s="72"/>
      <c r="E100" s="91"/>
      <c r="F100" s="94"/>
    </row>
    <row r="101" spans="1:6" x14ac:dyDescent="0.25">
      <c r="A101" s="27"/>
      <c r="B101" s="28"/>
      <c r="C101" s="27"/>
      <c r="D101" s="72"/>
      <c r="E101" s="91"/>
      <c r="F101" s="94"/>
    </row>
    <row r="102" spans="1:6" x14ac:dyDescent="0.25">
      <c r="A102" s="27"/>
      <c r="B102" s="190" t="s">
        <v>113</v>
      </c>
      <c r="C102" s="190"/>
      <c r="D102" s="190"/>
      <c r="E102" s="91"/>
      <c r="F102" s="94"/>
    </row>
    <row r="103" spans="1:6" x14ac:dyDescent="0.25">
      <c r="A103" s="27"/>
      <c r="B103" s="74"/>
      <c r="C103" s="75"/>
      <c r="D103" s="75"/>
      <c r="E103" s="91"/>
      <c r="F103" s="94"/>
    </row>
    <row r="104" spans="1:6" ht="60" x14ac:dyDescent="0.25">
      <c r="A104" s="71" t="s">
        <v>2</v>
      </c>
      <c r="B104" s="159" t="s">
        <v>224</v>
      </c>
      <c r="C104" s="71"/>
      <c r="D104" s="150"/>
      <c r="E104" s="157"/>
      <c r="F104" s="160"/>
    </row>
    <row r="105" spans="1:6" x14ac:dyDescent="0.25">
      <c r="A105" s="71"/>
      <c r="B105" s="161" t="s">
        <v>114</v>
      </c>
      <c r="C105" s="38"/>
      <c r="D105" s="162"/>
      <c r="E105" s="157"/>
      <c r="F105" s="160"/>
    </row>
    <row r="106" spans="1:6" ht="30" x14ac:dyDescent="0.25">
      <c r="A106" s="71"/>
      <c r="B106" s="163" t="s">
        <v>207</v>
      </c>
      <c r="C106" s="38"/>
      <c r="D106" s="162"/>
      <c r="E106" s="157"/>
      <c r="F106" s="160"/>
    </row>
    <row r="107" spans="1:6" ht="30" x14ac:dyDescent="0.25">
      <c r="A107" s="71"/>
      <c r="B107" s="164" t="s">
        <v>208</v>
      </c>
      <c r="C107" s="38"/>
      <c r="D107" s="162"/>
      <c r="E107" s="157"/>
      <c r="F107" s="160"/>
    </row>
    <row r="108" spans="1:6" ht="30" x14ac:dyDescent="0.25">
      <c r="A108" s="71"/>
      <c r="B108" s="164" t="s">
        <v>115</v>
      </c>
      <c r="C108" s="38"/>
      <c r="D108" s="162"/>
      <c r="E108" s="157"/>
      <c r="F108" s="160"/>
    </row>
    <row r="109" spans="1:6" ht="30" x14ac:dyDescent="0.25">
      <c r="A109" s="71"/>
      <c r="B109" s="165" t="s">
        <v>116</v>
      </c>
      <c r="C109" s="38"/>
      <c r="D109" s="162"/>
      <c r="E109" s="157"/>
      <c r="F109" s="160"/>
    </row>
    <row r="110" spans="1:6" x14ac:dyDescent="0.25">
      <c r="A110" s="71"/>
      <c r="B110" s="163" t="s">
        <v>117</v>
      </c>
      <c r="C110" s="38"/>
      <c r="D110" s="162"/>
      <c r="E110" s="157"/>
      <c r="F110" s="160"/>
    </row>
    <row r="111" spans="1:6" x14ac:dyDescent="0.25">
      <c r="A111" s="71"/>
      <c r="B111" s="163" t="s">
        <v>118</v>
      </c>
      <c r="C111" s="38"/>
      <c r="D111" s="162"/>
      <c r="E111" s="157"/>
      <c r="F111" s="160"/>
    </row>
    <row r="112" spans="1:6" ht="30" x14ac:dyDescent="0.25">
      <c r="A112" s="71"/>
      <c r="B112" s="166" t="s">
        <v>119</v>
      </c>
      <c r="C112" s="38" t="s">
        <v>60</v>
      </c>
      <c r="D112" s="156">
        <v>3</v>
      </c>
      <c r="E112" s="157">
        <v>0</v>
      </c>
      <c r="F112" s="158">
        <f>D112*E112</f>
        <v>0</v>
      </c>
    </row>
    <row r="113" spans="1:6" x14ac:dyDescent="0.25">
      <c r="A113" s="71"/>
      <c r="B113" s="78"/>
      <c r="C113" s="31"/>
      <c r="D113" s="167"/>
      <c r="E113" s="157"/>
      <c r="F113" s="158"/>
    </row>
    <row r="114" spans="1:6" ht="30" x14ac:dyDescent="0.25">
      <c r="A114" s="71" t="s">
        <v>9</v>
      </c>
      <c r="B114" s="44" t="s">
        <v>120</v>
      </c>
      <c r="C114" s="38" t="s">
        <v>60</v>
      </c>
      <c r="D114" s="156">
        <v>3</v>
      </c>
      <c r="E114" s="157">
        <v>0</v>
      </c>
      <c r="F114" s="158">
        <f>D114*E114</f>
        <v>0</v>
      </c>
    </row>
    <row r="115" spans="1:6" x14ac:dyDescent="0.25">
      <c r="A115" s="76"/>
      <c r="B115" s="79"/>
      <c r="C115" s="77"/>
      <c r="D115" s="53"/>
      <c r="E115" s="91"/>
      <c r="F115" s="90"/>
    </row>
    <row r="116" spans="1:6" ht="30" x14ac:dyDescent="0.25">
      <c r="A116" s="76"/>
      <c r="B116" s="44" t="s">
        <v>121</v>
      </c>
      <c r="C116" s="77" t="s">
        <v>60</v>
      </c>
      <c r="D116" s="53">
        <v>1</v>
      </c>
      <c r="E116" s="91">
        <v>0</v>
      </c>
      <c r="F116" s="90">
        <f>D116*E116</f>
        <v>0</v>
      </c>
    </row>
    <row r="117" spans="1:6" x14ac:dyDescent="0.25">
      <c r="A117" s="76"/>
      <c r="B117" s="44"/>
      <c r="C117" s="77"/>
      <c r="D117" s="53"/>
      <c r="E117" s="91"/>
      <c r="F117" s="90"/>
    </row>
    <row r="118" spans="1:6" x14ac:dyDescent="0.25">
      <c r="A118" s="71"/>
      <c r="B118" s="78"/>
      <c r="C118" s="38"/>
      <c r="D118" s="53"/>
      <c r="E118" s="91"/>
      <c r="F118" s="90"/>
    </row>
    <row r="119" spans="1:6" ht="30" x14ac:dyDescent="0.25">
      <c r="A119" s="71" t="s">
        <v>11</v>
      </c>
      <c r="B119" s="39" t="s">
        <v>122</v>
      </c>
      <c r="C119" s="33"/>
      <c r="D119" s="72"/>
      <c r="E119" s="91"/>
      <c r="F119" s="90"/>
    </row>
    <row r="120" spans="1:6" x14ac:dyDescent="0.25">
      <c r="A120" s="71"/>
      <c r="B120" s="39" t="s">
        <v>123</v>
      </c>
      <c r="C120" s="77" t="s">
        <v>60</v>
      </c>
      <c r="D120" s="53">
        <v>3</v>
      </c>
      <c r="E120" s="91">
        <v>0</v>
      </c>
      <c r="F120" s="90">
        <f>D120*E120</f>
        <v>0</v>
      </c>
    </row>
    <row r="121" spans="1:6" x14ac:dyDescent="0.25">
      <c r="A121" s="71"/>
      <c r="B121" s="39"/>
      <c r="C121" s="77"/>
      <c r="D121" s="67"/>
      <c r="E121" s="91"/>
      <c r="F121" s="90"/>
    </row>
    <row r="122" spans="1:6" ht="60" x14ac:dyDescent="0.25">
      <c r="A122" s="71" t="s">
        <v>13</v>
      </c>
      <c r="B122" s="168" t="s">
        <v>209</v>
      </c>
      <c r="C122" s="77" t="s">
        <v>60</v>
      </c>
      <c r="D122" s="53">
        <v>3</v>
      </c>
      <c r="E122" s="93">
        <v>0</v>
      </c>
      <c r="F122" s="90">
        <f>D122*E122</f>
        <v>0</v>
      </c>
    </row>
    <row r="123" spans="1:6" ht="45" x14ac:dyDescent="0.25">
      <c r="A123" s="27" t="s">
        <v>16</v>
      </c>
      <c r="B123" s="168" t="s">
        <v>124</v>
      </c>
      <c r="C123" s="77" t="s">
        <v>60</v>
      </c>
      <c r="D123" s="53">
        <v>3</v>
      </c>
      <c r="E123" s="91">
        <v>0</v>
      </c>
      <c r="F123" s="90">
        <f>D123*E123</f>
        <v>0</v>
      </c>
    </row>
    <row r="124" spans="1:6" x14ac:dyDescent="0.25">
      <c r="A124" s="27"/>
      <c r="B124" s="28"/>
      <c r="C124" s="27"/>
      <c r="D124" s="27"/>
      <c r="E124" s="91"/>
      <c r="F124" s="94"/>
    </row>
    <row r="125" spans="1:6" x14ac:dyDescent="0.25">
      <c r="A125" s="27"/>
      <c r="B125" s="74"/>
      <c r="C125" s="38"/>
      <c r="D125" s="68"/>
      <c r="E125" s="91"/>
      <c r="F125" s="90"/>
    </row>
    <row r="126" spans="1:6" ht="30" x14ac:dyDescent="0.25">
      <c r="A126" s="71" t="s">
        <v>38</v>
      </c>
      <c r="B126" s="37" t="s">
        <v>125</v>
      </c>
      <c r="C126" s="27"/>
      <c r="D126" s="27"/>
      <c r="E126" s="91"/>
      <c r="F126" s="90"/>
    </row>
    <row r="127" spans="1:6" x14ac:dyDescent="0.25">
      <c r="A127" s="71"/>
      <c r="B127" s="80" t="s">
        <v>126</v>
      </c>
      <c r="C127" s="29" t="s">
        <v>60</v>
      </c>
      <c r="D127" s="53">
        <v>3</v>
      </c>
      <c r="E127" s="91">
        <v>0</v>
      </c>
      <c r="F127" s="90">
        <f>D127*E127</f>
        <v>0</v>
      </c>
    </row>
    <row r="128" spans="1:6" x14ac:dyDescent="0.25">
      <c r="A128" s="71"/>
      <c r="B128" s="74"/>
      <c r="C128" s="38"/>
      <c r="D128" s="29"/>
      <c r="E128" s="91"/>
      <c r="F128" s="90"/>
    </row>
    <row r="129" spans="1:6" ht="15.75" thickBot="1" x14ac:dyDescent="0.3">
      <c r="A129" s="27" t="s">
        <v>56</v>
      </c>
      <c r="B129" s="54" t="s">
        <v>127</v>
      </c>
      <c r="C129" s="33" t="s">
        <v>64</v>
      </c>
      <c r="D129" s="81">
        <v>1</v>
      </c>
      <c r="E129" s="91">
        <v>0</v>
      </c>
      <c r="F129" s="90">
        <f>D129*E129</f>
        <v>0</v>
      </c>
    </row>
    <row r="130" spans="1:6" ht="16.5" thickBot="1" x14ac:dyDescent="0.3">
      <c r="A130" s="27"/>
      <c r="B130" s="103" t="s">
        <v>128</v>
      </c>
      <c r="C130" s="100"/>
      <c r="D130" s="104"/>
      <c r="E130" s="101"/>
      <c r="F130" s="102">
        <f>SUM(F113:F129)</f>
        <v>0</v>
      </c>
    </row>
    <row r="131" spans="1:6" ht="15.75" x14ac:dyDescent="0.25">
      <c r="A131" s="27"/>
      <c r="B131" s="73"/>
      <c r="C131" s="27"/>
      <c r="D131" s="72"/>
      <c r="E131" s="91"/>
      <c r="F131" s="94"/>
    </row>
    <row r="132" spans="1:6" ht="15.75" x14ac:dyDescent="0.25">
      <c r="A132" s="27"/>
      <c r="B132" s="60"/>
      <c r="C132" s="27"/>
      <c r="D132" s="72"/>
      <c r="E132" s="91"/>
      <c r="F132" s="94"/>
    </row>
    <row r="133" spans="1:6" ht="18.75" x14ac:dyDescent="0.25">
      <c r="A133" s="31"/>
      <c r="B133" s="82" t="s">
        <v>45</v>
      </c>
      <c r="C133" s="47"/>
      <c r="D133" s="47"/>
      <c r="E133" s="91"/>
      <c r="F133" s="94"/>
    </row>
    <row r="134" spans="1:6" ht="18.75" x14ac:dyDescent="0.25">
      <c r="A134" s="31"/>
      <c r="B134" s="82"/>
      <c r="C134" s="47"/>
      <c r="D134" s="47"/>
      <c r="E134" s="91"/>
      <c r="F134" s="94"/>
    </row>
    <row r="135" spans="1:6" ht="15.75" x14ac:dyDescent="0.25">
      <c r="A135" s="83" t="s">
        <v>129</v>
      </c>
      <c r="B135" s="84" t="s">
        <v>130</v>
      </c>
      <c r="C135" s="45"/>
      <c r="D135" s="45"/>
      <c r="E135" s="105">
        <f>F41</f>
        <v>0</v>
      </c>
      <c r="F135" s="94"/>
    </row>
    <row r="136" spans="1:6" ht="15.75" x14ac:dyDescent="0.25">
      <c r="A136" s="83"/>
      <c r="B136" s="84"/>
      <c r="C136" s="45"/>
      <c r="D136" s="45"/>
      <c r="E136" s="105"/>
      <c r="F136" s="94"/>
    </row>
    <row r="137" spans="1:6" ht="15.75" x14ac:dyDescent="0.25">
      <c r="A137" s="83" t="s">
        <v>131</v>
      </c>
      <c r="B137" s="84" t="s">
        <v>132</v>
      </c>
      <c r="C137" s="45"/>
      <c r="D137" s="45"/>
      <c r="E137" s="105">
        <f>F97</f>
        <v>0</v>
      </c>
      <c r="F137" s="94"/>
    </row>
    <row r="138" spans="1:6" ht="15.75" x14ac:dyDescent="0.25">
      <c r="A138" s="83"/>
      <c r="B138" s="84"/>
      <c r="C138" s="45"/>
      <c r="D138" s="45"/>
      <c r="E138" s="105"/>
      <c r="F138" s="94"/>
    </row>
    <row r="139" spans="1:6" ht="15.75" x14ac:dyDescent="0.25">
      <c r="A139" s="83" t="s">
        <v>133</v>
      </c>
      <c r="B139" s="84" t="s">
        <v>134</v>
      </c>
      <c r="C139" s="45"/>
      <c r="D139" s="45"/>
      <c r="E139" s="105">
        <f>F130</f>
        <v>0</v>
      </c>
      <c r="F139" s="94"/>
    </row>
    <row r="140" spans="1:6" ht="15.75" x14ac:dyDescent="0.25">
      <c r="A140" s="85"/>
      <c r="B140" s="86"/>
      <c r="C140" s="87"/>
      <c r="D140" s="87"/>
      <c r="E140" s="106"/>
      <c r="F140" s="94"/>
    </row>
    <row r="141" spans="1:6" ht="15.75" x14ac:dyDescent="0.25">
      <c r="A141" s="31"/>
      <c r="B141" s="107" t="s">
        <v>43</v>
      </c>
      <c r="C141" s="108"/>
      <c r="D141" s="108"/>
      <c r="E141" s="109">
        <f>SUM(E135:E139)</f>
        <v>0</v>
      </c>
      <c r="F141" s="94"/>
    </row>
    <row r="142" spans="1:6" ht="15.75" x14ac:dyDescent="0.25">
      <c r="A142" s="88"/>
      <c r="B142" s="89"/>
      <c r="C142" s="47"/>
      <c r="D142" s="47"/>
      <c r="E142" s="106"/>
      <c r="F142" s="94"/>
    </row>
    <row r="143" spans="1:6" ht="15.75" x14ac:dyDescent="0.25">
      <c r="A143" s="88"/>
      <c r="B143" s="89"/>
      <c r="C143" s="47"/>
      <c r="D143" s="47"/>
      <c r="E143" s="91"/>
      <c r="F143" s="94"/>
    </row>
    <row r="144" spans="1:6" x14ac:dyDescent="0.25">
      <c r="A144"/>
      <c r="C144"/>
      <c r="E144"/>
      <c r="F144"/>
    </row>
    <row r="145" spans="1:6" x14ac:dyDescent="0.25">
      <c r="A145"/>
      <c r="C145"/>
      <c r="E145"/>
      <c r="F145"/>
    </row>
  </sheetData>
  <mergeCells count="8">
    <mergeCell ref="B102:D102"/>
    <mergeCell ref="C4:F4"/>
    <mergeCell ref="A1:B1"/>
    <mergeCell ref="C1:D3"/>
    <mergeCell ref="E1:F1"/>
    <mergeCell ref="A2:B3"/>
    <mergeCell ref="E2:F2"/>
    <mergeCell ref="E3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opLeftCell="A151" zoomScaleNormal="100" workbookViewId="0">
      <selection activeCell="E133" sqref="E133"/>
    </sheetView>
  </sheetViews>
  <sheetFormatPr defaultRowHeight="15" x14ac:dyDescent="0.25"/>
  <cols>
    <col min="1" max="1" width="5.42578125" style="1" customWidth="1"/>
    <col min="2" max="2" width="41.85546875" customWidth="1"/>
    <col min="3" max="3" width="7.140625" style="1" customWidth="1"/>
    <col min="4" max="4" width="7.85546875" customWidth="1"/>
    <col min="5" max="5" width="10.5703125" style="7" customWidth="1"/>
    <col min="6" max="6" width="12.85546875" style="7" customWidth="1"/>
  </cols>
  <sheetData>
    <row r="1" spans="1:6" x14ac:dyDescent="0.25">
      <c r="A1" s="182" t="s">
        <v>0</v>
      </c>
      <c r="B1" s="182"/>
      <c r="C1" s="183"/>
      <c r="D1" s="184"/>
      <c r="E1" s="182" t="s">
        <v>1</v>
      </c>
      <c r="F1" s="182"/>
    </row>
    <row r="2" spans="1:6" x14ac:dyDescent="0.25">
      <c r="A2" s="189" t="s">
        <v>19</v>
      </c>
      <c r="B2" s="189"/>
      <c r="C2" s="185"/>
      <c r="D2" s="186"/>
      <c r="E2" s="182" t="s">
        <v>20</v>
      </c>
      <c r="F2" s="182"/>
    </row>
    <row r="3" spans="1:6" x14ac:dyDescent="0.25">
      <c r="A3" s="189"/>
      <c r="B3" s="189"/>
      <c r="C3" s="187"/>
      <c r="D3" s="188"/>
      <c r="E3" s="179"/>
      <c r="F3" s="181"/>
    </row>
    <row r="4" spans="1:6" x14ac:dyDescent="0.25">
      <c r="A4" s="10" t="s">
        <v>17</v>
      </c>
      <c r="B4" s="10" t="s">
        <v>37</v>
      </c>
      <c r="C4" s="179"/>
      <c r="D4" s="180"/>
      <c r="E4" s="180"/>
      <c r="F4" s="181"/>
    </row>
    <row r="5" spans="1:6" ht="15.75" thickBot="1" x14ac:dyDescent="0.3">
      <c r="A5" s="5" t="s">
        <v>3</v>
      </c>
      <c r="B5" s="3" t="s">
        <v>4</v>
      </c>
      <c r="C5" s="3" t="s">
        <v>5</v>
      </c>
      <c r="D5" s="3" t="s">
        <v>6</v>
      </c>
      <c r="E5" s="8" t="s">
        <v>7</v>
      </c>
      <c r="F5" s="9" t="s">
        <v>8</v>
      </c>
    </row>
    <row r="6" spans="1:6" ht="15.75" thickTop="1" x14ac:dyDescent="0.25"/>
    <row r="7" spans="1:6" ht="15.75" x14ac:dyDescent="0.25">
      <c r="A7" s="116"/>
      <c r="B7" s="117" t="s">
        <v>139</v>
      </c>
      <c r="C7" s="118"/>
      <c r="D7" s="119"/>
      <c r="E7" s="120"/>
      <c r="F7" s="120"/>
    </row>
    <row r="8" spans="1:6" ht="15.75" x14ac:dyDescent="0.25">
      <c r="A8" s="118"/>
      <c r="B8" s="117"/>
      <c r="C8" s="118"/>
      <c r="D8" s="119"/>
      <c r="E8" s="120"/>
      <c r="F8" s="120"/>
    </row>
    <row r="9" spans="1:6" ht="91.5" customHeight="1" x14ac:dyDescent="0.25">
      <c r="A9" s="118" t="s">
        <v>9</v>
      </c>
      <c r="B9" s="121" t="s">
        <v>144</v>
      </c>
      <c r="C9" s="118" t="s">
        <v>59</v>
      </c>
      <c r="D9" s="119">
        <v>120</v>
      </c>
      <c r="E9" s="120">
        <v>0</v>
      </c>
      <c r="F9" s="120">
        <f t="shared" ref="F9:F60" si="0">SUM(D9*E9)</f>
        <v>0</v>
      </c>
    </row>
    <row r="10" spans="1:6" x14ac:dyDescent="0.25">
      <c r="A10" s="118"/>
      <c r="B10" s="123"/>
      <c r="C10" s="118"/>
      <c r="D10" s="119"/>
      <c r="E10" s="120"/>
      <c r="F10" s="120"/>
    </row>
    <row r="11" spans="1:6" ht="92.25" customHeight="1" x14ac:dyDescent="0.25">
      <c r="A11" s="118" t="s">
        <v>11</v>
      </c>
      <c r="B11" s="124" t="s">
        <v>145</v>
      </c>
      <c r="C11" s="118" t="s">
        <v>59</v>
      </c>
      <c r="D11" s="119">
        <v>30</v>
      </c>
      <c r="E11" s="120">
        <v>0</v>
      </c>
      <c r="F11" s="120">
        <f t="shared" si="0"/>
        <v>0</v>
      </c>
    </row>
    <row r="12" spans="1:6" x14ac:dyDescent="0.25">
      <c r="A12" s="118"/>
      <c r="B12" s="119"/>
      <c r="C12" s="118"/>
      <c r="D12" s="119"/>
      <c r="E12" s="120"/>
      <c r="F12" s="120"/>
    </row>
    <row r="13" spans="1:6" ht="122.25" customHeight="1" x14ac:dyDescent="0.25">
      <c r="A13" s="118" t="s">
        <v>13</v>
      </c>
      <c r="B13" s="124" t="s">
        <v>146</v>
      </c>
      <c r="C13" s="118" t="s">
        <v>59</v>
      </c>
      <c r="D13" s="119">
        <v>360</v>
      </c>
      <c r="E13" s="120">
        <v>0</v>
      </c>
      <c r="F13" s="120">
        <f t="shared" si="0"/>
        <v>0</v>
      </c>
    </row>
    <row r="14" spans="1:6" x14ac:dyDescent="0.25">
      <c r="A14" s="118"/>
      <c r="B14" s="119"/>
      <c r="C14" s="118"/>
      <c r="D14" s="119"/>
      <c r="E14" s="120"/>
      <c r="F14" s="120"/>
    </row>
    <row r="15" spans="1:6" ht="31.5" customHeight="1" x14ac:dyDescent="0.25">
      <c r="A15" s="1" t="s">
        <v>15</v>
      </c>
      <c r="B15" s="112" t="s">
        <v>147</v>
      </c>
      <c r="C15" s="1" t="s">
        <v>59</v>
      </c>
      <c r="D15">
        <v>150</v>
      </c>
      <c r="E15" s="7">
        <v>0</v>
      </c>
      <c r="F15" s="120">
        <f t="shared" si="0"/>
        <v>0</v>
      </c>
    </row>
    <row r="16" spans="1:6" ht="15.75" x14ac:dyDescent="0.25">
      <c r="B16" s="111"/>
      <c r="F16" s="120"/>
    </row>
    <row r="17" spans="1:8" ht="93.75" customHeight="1" x14ac:dyDescent="0.25">
      <c r="A17" s="1" t="s">
        <v>16</v>
      </c>
      <c r="B17" s="114" t="s">
        <v>148</v>
      </c>
      <c r="C17" s="1" t="s">
        <v>59</v>
      </c>
      <c r="D17">
        <v>20</v>
      </c>
      <c r="E17" s="7">
        <v>0</v>
      </c>
      <c r="F17" s="120">
        <f t="shared" si="0"/>
        <v>0</v>
      </c>
    </row>
    <row r="18" spans="1:8" x14ac:dyDescent="0.25">
      <c r="B18" s="115"/>
      <c r="F18" s="120"/>
    </row>
    <row r="19" spans="1:8" ht="108" customHeight="1" x14ac:dyDescent="0.25">
      <c r="A19" s="1" t="s">
        <v>17</v>
      </c>
      <c r="B19" s="173" t="s">
        <v>149</v>
      </c>
      <c r="C19" s="174" t="s">
        <v>59</v>
      </c>
      <c r="D19" s="175">
        <v>60</v>
      </c>
      <c r="E19" s="176">
        <v>0</v>
      </c>
      <c r="F19" s="176">
        <f t="shared" si="0"/>
        <v>0</v>
      </c>
      <c r="G19" s="141"/>
      <c r="H19" s="141"/>
    </row>
    <row r="20" spans="1:8" x14ac:dyDescent="0.25">
      <c r="B20" s="115"/>
      <c r="F20" s="120"/>
    </row>
    <row r="21" spans="1:8" ht="35.25" customHeight="1" x14ac:dyDescent="0.25">
      <c r="A21" s="1" t="s">
        <v>38</v>
      </c>
      <c r="B21" s="114" t="s">
        <v>150</v>
      </c>
      <c r="F21" s="120"/>
    </row>
    <row r="22" spans="1:8" ht="15.75" x14ac:dyDescent="0.25">
      <c r="B22" s="111" t="s">
        <v>151</v>
      </c>
      <c r="C22" s="1" t="s">
        <v>25</v>
      </c>
      <c r="D22">
        <v>1</v>
      </c>
      <c r="F22" s="120"/>
    </row>
    <row r="23" spans="1:8" ht="15.75" x14ac:dyDescent="0.25">
      <c r="B23" s="111" t="s">
        <v>152</v>
      </c>
      <c r="C23" s="1" t="s">
        <v>25</v>
      </c>
      <c r="D23">
        <v>1</v>
      </c>
      <c r="F23" s="120"/>
    </row>
    <row r="24" spans="1:8" ht="15.75" x14ac:dyDescent="0.25">
      <c r="B24" s="111" t="s">
        <v>153</v>
      </c>
      <c r="C24" s="1" t="s">
        <v>25</v>
      </c>
      <c r="D24">
        <v>1</v>
      </c>
      <c r="F24" s="120"/>
    </row>
    <row r="25" spans="1:8" ht="15.75" x14ac:dyDescent="0.25">
      <c r="B25" s="111" t="s">
        <v>154</v>
      </c>
      <c r="C25" s="1" t="s">
        <v>25</v>
      </c>
      <c r="D25">
        <v>12</v>
      </c>
      <c r="F25" s="120"/>
    </row>
    <row r="26" spans="1:8" ht="15.75" x14ac:dyDescent="0.25">
      <c r="B26" s="110" t="s">
        <v>140</v>
      </c>
      <c r="F26" s="120"/>
    </row>
    <row r="27" spans="1:8" ht="15.75" x14ac:dyDescent="0.25">
      <c r="B27" s="111" t="s">
        <v>155</v>
      </c>
      <c r="C27" s="1" t="s">
        <v>156</v>
      </c>
      <c r="D27">
        <v>1</v>
      </c>
      <c r="E27" s="7">
        <v>0</v>
      </c>
      <c r="F27" s="120">
        <f t="shared" si="0"/>
        <v>0</v>
      </c>
    </row>
    <row r="28" spans="1:8" x14ac:dyDescent="0.25">
      <c r="B28" s="115"/>
      <c r="F28" s="120"/>
    </row>
    <row r="29" spans="1:8" ht="47.25" customHeight="1" x14ac:dyDescent="0.25">
      <c r="A29" s="1" t="s">
        <v>40</v>
      </c>
      <c r="B29" s="114" t="s">
        <v>157</v>
      </c>
      <c r="C29" s="1" t="s">
        <v>156</v>
      </c>
      <c r="D29">
        <v>1</v>
      </c>
      <c r="E29" s="7">
        <v>0</v>
      </c>
      <c r="F29" s="120">
        <f t="shared" si="0"/>
        <v>0</v>
      </c>
    </row>
    <row r="30" spans="1:8" x14ac:dyDescent="0.25">
      <c r="B30" s="115"/>
      <c r="F30" s="120"/>
    </row>
    <row r="31" spans="1:8" ht="32.25" customHeight="1" x14ac:dyDescent="0.25">
      <c r="A31" s="1" t="s">
        <v>56</v>
      </c>
      <c r="B31" s="139" t="s">
        <v>158</v>
      </c>
      <c r="C31" s="140" t="s">
        <v>159</v>
      </c>
      <c r="D31" s="141">
        <v>1</v>
      </c>
      <c r="E31" s="142">
        <v>0</v>
      </c>
      <c r="F31" s="142">
        <f t="shared" si="0"/>
        <v>0</v>
      </c>
      <c r="H31" t="s">
        <v>200</v>
      </c>
    </row>
    <row r="32" spans="1:8" x14ac:dyDescent="0.25">
      <c r="B32" s="115"/>
      <c r="F32" s="120"/>
    </row>
    <row r="33" spans="1:6" ht="33" customHeight="1" x14ac:dyDescent="0.25">
      <c r="A33" s="1" t="s">
        <v>58</v>
      </c>
      <c r="B33" s="114" t="s">
        <v>160</v>
      </c>
      <c r="C33" s="1" t="s">
        <v>25</v>
      </c>
      <c r="D33">
        <v>2</v>
      </c>
      <c r="E33" s="7">
        <v>0</v>
      </c>
      <c r="F33" s="120">
        <f t="shared" si="0"/>
        <v>0</v>
      </c>
    </row>
    <row r="34" spans="1:6" x14ac:dyDescent="0.25">
      <c r="B34" s="115"/>
      <c r="F34" s="120"/>
    </row>
    <row r="35" spans="1:6" ht="31.5" customHeight="1" x14ac:dyDescent="0.25">
      <c r="A35" s="1" t="s">
        <v>162</v>
      </c>
      <c r="B35" s="114" t="s">
        <v>161</v>
      </c>
      <c r="C35" s="1" t="s">
        <v>25</v>
      </c>
      <c r="D35">
        <v>6</v>
      </c>
      <c r="E35" s="7">
        <v>0</v>
      </c>
      <c r="F35" s="120">
        <f t="shared" si="0"/>
        <v>0</v>
      </c>
    </row>
    <row r="36" spans="1:6" x14ac:dyDescent="0.25">
      <c r="B36" s="115"/>
      <c r="F36" s="120"/>
    </row>
    <row r="37" spans="1:6" ht="30.75" customHeight="1" x14ac:dyDescent="0.25">
      <c r="A37" s="1" t="s">
        <v>164</v>
      </c>
      <c r="B37" s="114" t="s">
        <v>163</v>
      </c>
      <c r="C37" s="1" t="s">
        <v>25</v>
      </c>
      <c r="D37">
        <v>2</v>
      </c>
      <c r="E37" s="7">
        <v>0</v>
      </c>
      <c r="F37" s="120">
        <f t="shared" si="0"/>
        <v>0</v>
      </c>
    </row>
    <row r="38" spans="1:6" x14ac:dyDescent="0.25">
      <c r="B38" s="115"/>
      <c r="F38" s="120"/>
    </row>
    <row r="39" spans="1:6" x14ac:dyDescent="0.25">
      <c r="A39" s="1" t="s">
        <v>165</v>
      </c>
      <c r="B39" s="115" t="s">
        <v>168</v>
      </c>
      <c r="C39" s="1" t="s">
        <v>25</v>
      </c>
      <c r="D39">
        <v>4</v>
      </c>
      <c r="E39" s="7">
        <v>0</v>
      </c>
      <c r="F39" s="120">
        <f t="shared" si="0"/>
        <v>0</v>
      </c>
    </row>
    <row r="40" spans="1:6" x14ac:dyDescent="0.25">
      <c r="B40" s="115"/>
      <c r="F40" s="120"/>
    </row>
    <row r="41" spans="1:6" x14ac:dyDescent="0.25">
      <c r="A41" s="1" t="s">
        <v>166</v>
      </c>
      <c r="B41" s="115" t="s">
        <v>167</v>
      </c>
      <c r="C41" s="1" t="s">
        <v>25</v>
      </c>
      <c r="D41">
        <v>4</v>
      </c>
      <c r="E41" s="7">
        <v>0</v>
      </c>
      <c r="F41" s="120">
        <f t="shared" si="0"/>
        <v>0</v>
      </c>
    </row>
    <row r="42" spans="1:6" x14ac:dyDescent="0.25">
      <c r="B42" s="115"/>
      <c r="F42" s="120"/>
    </row>
    <row r="43" spans="1:6" ht="15.75" x14ac:dyDescent="0.25">
      <c r="A43" s="1" t="s">
        <v>169</v>
      </c>
      <c r="B43" s="111" t="s">
        <v>170</v>
      </c>
      <c r="C43" s="1" t="s">
        <v>25</v>
      </c>
      <c r="D43">
        <v>3</v>
      </c>
      <c r="E43" s="7">
        <v>0</v>
      </c>
      <c r="F43" s="120">
        <f t="shared" si="0"/>
        <v>0</v>
      </c>
    </row>
    <row r="44" spans="1:6" x14ac:dyDescent="0.25">
      <c r="B44" s="115"/>
      <c r="F44" s="120"/>
    </row>
    <row r="45" spans="1:6" ht="16.5" customHeight="1" x14ac:dyDescent="0.25">
      <c r="A45" s="1" t="s">
        <v>171</v>
      </c>
      <c r="B45" s="114" t="s">
        <v>172</v>
      </c>
      <c r="C45" s="1" t="s">
        <v>25</v>
      </c>
      <c r="D45">
        <v>1</v>
      </c>
      <c r="E45" s="7">
        <v>0</v>
      </c>
      <c r="F45" s="120">
        <f t="shared" si="0"/>
        <v>0</v>
      </c>
    </row>
    <row r="46" spans="1:6" x14ac:dyDescent="0.25">
      <c r="B46" s="115"/>
      <c r="F46" s="120"/>
    </row>
    <row r="47" spans="1:6" ht="15.75" x14ac:dyDescent="0.25">
      <c r="A47" s="1" t="s">
        <v>173</v>
      </c>
      <c r="B47" s="111" t="s">
        <v>174</v>
      </c>
      <c r="C47" s="1" t="s">
        <v>25</v>
      </c>
      <c r="D47">
        <v>1</v>
      </c>
      <c r="E47" s="7">
        <v>0</v>
      </c>
      <c r="F47" s="120">
        <f t="shared" si="0"/>
        <v>0</v>
      </c>
    </row>
    <row r="48" spans="1:6" x14ac:dyDescent="0.25">
      <c r="B48" s="115"/>
      <c r="F48" s="120"/>
    </row>
    <row r="49" spans="1:6" ht="29.25" customHeight="1" x14ac:dyDescent="0.25">
      <c r="A49" s="1" t="s">
        <v>175</v>
      </c>
      <c r="B49" s="114" t="s">
        <v>176</v>
      </c>
      <c r="C49" s="1" t="s">
        <v>25</v>
      </c>
      <c r="D49">
        <v>2</v>
      </c>
      <c r="E49" s="7">
        <v>0</v>
      </c>
      <c r="F49" s="120">
        <f t="shared" si="0"/>
        <v>0</v>
      </c>
    </row>
    <row r="50" spans="1:6" x14ac:dyDescent="0.25">
      <c r="B50" s="115"/>
      <c r="F50" s="120"/>
    </row>
    <row r="51" spans="1:6" x14ac:dyDescent="0.25">
      <c r="B51" s="115"/>
      <c r="F51" s="120"/>
    </row>
    <row r="52" spans="1:6" ht="35.25" customHeight="1" x14ac:dyDescent="0.25">
      <c r="A52" s="1" t="s">
        <v>178</v>
      </c>
      <c r="B52" s="113" t="s">
        <v>177</v>
      </c>
      <c r="C52" s="1" t="s">
        <v>25</v>
      </c>
      <c r="D52">
        <v>35</v>
      </c>
      <c r="E52" s="7">
        <v>0</v>
      </c>
      <c r="F52" s="120">
        <f t="shared" si="0"/>
        <v>0</v>
      </c>
    </row>
    <row r="53" spans="1:6" ht="15.75" x14ac:dyDescent="0.25">
      <c r="B53" s="111"/>
      <c r="F53" s="120"/>
    </row>
    <row r="54" spans="1:6" ht="33.75" customHeight="1" x14ac:dyDescent="0.25">
      <c r="A54" s="1" t="s">
        <v>179</v>
      </c>
      <c r="B54" s="114" t="s">
        <v>180</v>
      </c>
      <c r="C54" s="1" t="s">
        <v>25</v>
      </c>
      <c r="D54">
        <v>1</v>
      </c>
      <c r="E54" s="7">
        <v>0</v>
      </c>
      <c r="F54" s="120">
        <f t="shared" si="0"/>
        <v>0</v>
      </c>
    </row>
    <row r="55" spans="1:6" x14ac:dyDescent="0.25">
      <c r="B55" s="115"/>
      <c r="F55" s="120"/>
    </row>
    <row r="56" spans="1:6" ht="15.75" x14ac:dyDescent="0.25">
      <c r="A56" s="1" t="s">
        <v>181</v>
      </c>
      <c r="B56" s="111" t="s">
        <v>182</v>
      </c>
      <c r="C56" s="1" t="s">
        <v>25</v>
      </c>
      <c r="D56">
        <v>1</v>
      </c>
      <c r="E56" s="7">
        <v>0</v>
      </c>
      <c r="F56" s="120">
        <f t="shared" si="0"/>
        <v>0</v>
      </c>
    </row>
    <row r="57" spans="1:6" x14ac:dyDescent="0.25">
      <c r="B57" s="115"/>
      <c r="F57" s="120"/>
    </row>
    <row r="58" spans="1:6" ht="38.25" customHeight="1" x14ac:dyDescent="0.25">
      <c r="A58" s="1" t="s">
        <v>183</v>
      </c>
      <c r="B58" s="114" t="s">
        <v>184</v>
      </c>
      <c r="C58" s="1" t="s">
        <v>12</v>
      </c>
      <c r="D58">
        <v>1</v>
      </c>
      <c r="E58" s="7">
        <v>0</v>
      </c>
      <c r="F58" s="120">
        <f t="shared" si="0"/>
        <v>0</v>
      </c>
    </row>
    <row r="59" spans="1:6" x14ac:dyDescent="0.25">
      <c r="B59" s="115"/>
      <c r="F59" s="120"/>
    </row>
    <row r="60" spans="1:6" ht="50.25" customHeight="1" x14ac:dyDescent="0.25">
      <c r="A60" s="1" t="s">
        <v>185</v>
      </c>
      <c r="B60" s="114" t="s">
        <v>186</v>
      </c>
      <c r="C60" s="1" t="s">
        <v>12</v>
      </c>
      <c r="D60">
        <v>1</v>
      </c>
      <c r="E60" s="7">
        <v>0</v>
      </c>
      <c r="F60" s="120">
        <f t="shared" si="0"/>
        <v>0</v>
      </c>
    </row>
    <row r="61" spans="1:6" ht="15.75" thickBot="1" x14ac:dyDescent="0.3">
      <c r="B61" s="115"/>
    </row>
    <row r="62" spans="1:6" ht="16.5" thickBot="1" x14ac:dyDescent="0.3">
      <c r="B62" s="125" t="s">
        <v>187</v>
      </c>
      <c r="C62" s="20"/>
      <c r="D62" s="21"/>
      <c r="E62" s="22"/>
      <c r="F62" s="19">
        <f>SUM(F9:F60)</f>
        <v>0</v>
      </c>
    </row>
    <row r="63" spans="1:6" x14ac:dyDescent="0.25">
      <c r="B63" s="115"/>
    </row>
    <row r="64" spans="1:6" x14ac:dyDescent="0.25">
      <c r="B64" s="115"/>
    </row>
    <row r="65" spans="1:6" ht="15.75" x14ac:dyDescent="0.25">
      <c r="A65" s="116"/>
      <c r="B65" s="117" t="s">
        <v>141</v>
      </c>
      <c r="C65" s="118"/>
    </row>
    <row r="66" spans="1:6" ht="15.75" x14ac:dyDescent="0.25">
      <c r="A66" s="118"/>
      <c r="B66" s="117"/>
      <c r="C66" s="118"/>
    </row>
    <row r="67" spans="1:6" ht="66.75" customHeight="1" x14ac:dyDescent="0.25">
      <c r="A67" s="118" t="s">
        <v>2</v>
      </c>
      <c r="B67" s="121" t="s">
        <v>143</v>
      </c>
      <c r="C67" s="118" t="s">
        <v>59</v>
      </c>
      <c r="D67">
        <v>24</v>
      </c>
      <c r="E67" s="7">
        <v>0</v>
      </c>
      <c r="F67" s="7">
        <f>SUM(D67*E67)</f>
        <v>0</v>
      </c>
    </row>
    <row r="68" spans="1:6" ht="15.75" x14ac:dyDescent="0.25">
      <c r="A68" s="118"/>
      <c r="B68" s="122"/>
      <c r="C68" s="118"/>
    </row>
    <row r="69" spans="1:6" ht="111.75" customHeight="1" x14ac:dyDescent="0.25">
      <c r="A69" s="118" t="s">
        <v>9</v>
      </c>
      <c r="B69" s="121" t="s">
        <v>188</v>
      </c>
      <c r="C69" s="118" t="s">
        <v>59</v>
      </c>
      <c r="D69">
        <v>135</v>
      </c>
      <c r="E69" s="7">
        <v>0</v>
      </c>
      <c r="F69" s="7">
        <f t="shared" ref="F69:F109" si="1">SUM(D69*E69)</f>
        <v>0</v>
      </c>
    </row>
    <row r="70" spans="1:6" x14ac:dyDescent="0.25">
      <c r="A70" s="118"/>
      <c r="B70" s="123"/>
      <c r="C70" s="118"/>
    </row>
    <row r="71" spans="1:6" ht="135" x14ac:dyDescent="0.25">
      <c r="A71" s="118" t="s">
        <v>13</v>
      </c>
      <c r="B71" s="124" t="s">
        <v>146</v>
      </c>
      <c r="C71" s="118" t="s">
        <v>59</v>
      </c>
      <c r="D71">
        <v>136</v>
      </c>
      <c r="E71" s="7">
        <v>0</v>
      </c>
      <c r="F71" s="7">
        <f t="shared" si="1"/>
        <v>0</v>
      </c>
    </row>
    <row r="72" spans="1:6" x14ac:dyDescent="0.25">
      <c r="A72" s="118"/>
      <c r="B72" s="119"/>
      <c r="C72" s="118"/>
    </row>
    <row r="73" spans="1:6" ht="36" customHeight="1" x14ac:dyDescent="0.25">
      <c r="A73" s="1" t="s">
        <v>15</v>
      </c>
      <c r="B73" s="113" t="s">
        <v>147</v>
      </c>
      <c r="C73" s="1" t="s">
        <v>59</v>
      </c>
      <c r="D73">
        <v>100</v>
      </c>
      <c r="E73" s="7">
        <v>0</v>
      </c>
      <c r="F73" s="7">
        <f t="shared" si="1"/>
        <v>0</v>
      </c>
    </row>
    <row r="74" spans="1:6" ht="15.75" x14ac:dyDescent="0.25">
      <c r="B74" s="111"/>
    </row>
    <row r="75" spans="1:6" x14ac:dyDescent="0.25">
      <c r="B75" s="115"/>
      <c r="F75" s="7">
        <f t="shared" si="1"/>
        <v>0</v>
      </c>
    </row>
    <row r="76" spans="1:6" ht="120" x14ac:dyDescent="0.25">
      <c r="A76" s="1" t="s">
        <v>17</v>
      </c>
      <c r="B76" s="114" t="s">
        <v>149</v>
      </c>
      <c r="C76" s="1" t="s">
        <v>59</v>
      </c>
      <c r="D76">
        <v>45</v>
      </c>
      <c r="E76" s="7">
        <v>0</v>
      </c>
      <c r="F76" s="7">
        <f t="shared" si="1"/>
        <v>0</v>
      </c>
    </row>
    <row r="77" spans="1:6" x14ac:dyDescent="0.25">
      <c r="B77" s="115"/>
    </row>
    <row r="78" spans="1:6" ht="45" x14ac:dyDescent="0.25">
      <c r="A78" s="1" t="s">
        <v>38</v>
      </c>
      <c r="B78" s="114" t="s">
        <v>150</v>
      </c>
    </row>
    <row r="79" spans="1:6" ht="15.75" x14ac:dyDescent="0.25">
      <c r="B79" s="111" t="s">
        <v>151</v>
      </c>
      <c r="C79" s="1" t="s">
        <v>25</v>
      </c>
    </row>
    <row r="80" spans="1:6" ht="15.75" x14ac:dyDescent="0.25">
      <c r="B80" s="111" t="s">
        <v>152</v>
      </c>
      <c r="C80" s="1" t="s">
        <v>25</v>
      </c>
    </row>
    <row r="81" spans="1:6" ht="15.75" x14ac:dyDescent="0.25">
      <c r="B81" s="111" t="s">
        <v>153</v>
      </c>
      <c r="C81" s="1" t="s">
        <v>25</v>
      </c>
    </row>
    <row r="82" spans="1:6" ht="15.75" x14ac:dyDescent="0.25">
      <c r="B82" s="111" t="s">
        <v>154</v>
      </c>
      <c r="C82" s="1" t="s">
        <v>25</v>
      </c>
    </row>
    <row r="83" spans="1:6" ht="15.75" x14ac:dyDescent="0.25">
      <c r="B83" s="110" t="s">
        <v>140</v>
      </c>
    </row>
    <row r="84" spans="1:6" ht="15.75" x14ac:dyDescent="0.25">
      <c r="B84" s="111" t="s">
        <v>155</v>
      </c>
      <c r="C84" s="1" t="s">
        <v>156</v>
      </c>
      <c r="D84">
        <v>1</v>
      </c>
      <c r="E84" s="7">
        <v>0</v>
      </c>
      <c r="F84" s="7">
        <f t="shared" si="1"/>
        <v>0</v>
      </c>
    </row>
    <row r="85" spans="1:6" x14ac:dyDescent="0.25">
      <c r="B85" s="115"/>
    </row>
    <row r="86" spans="1:6" ht="60" x14ac:dyDescent="0.25">
      <c r="A86" s="1" t="s">
        <v>40</v>
      </c>
      <c r="B86" s="114" t="s">
        <v>157</v>
      </c>
      <c r="C86" s="1" t="s">
        <v>156</v>
      </c>
      <c r="D86">
        <v>1</v>
      </c>
      <c r="E86" s="7">
        <v>0</v>
      </c>
      <c r="F86" s="7">
        <f t="shared" si="1"/>
        <v>0</v>
      </c>
    </row>
    <row r="87" spans="1:6" x14ac:dyDescent="0.25">
      <c r="B87" s="115"/>
    </row>
    <row r="88" spans="1:6" ht="45" x14ac:dyDescent="0.25">
      <c r="A88" s="1" t="s">
        <v>58</v>
      </c>
      <c r="B88" s="114" t="s">
        <v>160</v>
      </c>
      <c r="C88" s="1" t="s">
        <v>25</v>
      </c>
      <c r="D88">
        <v>1</v>
      </c>
      <c r="E88" s="7">
        <v>0</v>
      </c>
      <c r="F88" s="7">
        <f t="shared" si="1"/>
        <v>0</v>
      </c>
    </row>
    <row r="89" spans="1:6" x14ac:dyDescent="0.25">
      <c r="B89" s="115"/>
    </row>
    <row r="90" spans="1:6" ht="34.5" customHeight="1" x14ac:dyDescent="0.25">
      <c r="A90" s="1" t="s">
        <v>162</v>
      </c>
      <c r="B90" s="114" t="s">
        <v>161</v>
      </c>
      <c r="C90" s="1" t="s">
        <v>25</v>
      </c>
      <c r="D90">
        <v>4</v>
      </c>
      <c r="E90" s="7">
        <v>0</v>
      </c>
      <c r="F90" s="7">
        <f t="shared" si="1"/>
        <v>0</v>
      </c>
    </row>
    <row r="91" spans="1:6" x14ac:dyDescent="0.25">
      <c r="B91" s="115"/>
    </row>
    <row r="92" spans="1:6" ht="32.25" customHeight="1" x14ac:dyDescent="0.25">
      <c r="A92" s="1" t="s">
        <v>164</v>
      </c>
      <c r="B92" s="114" t="s">
        <v>163</v>
      </c>
      <c r="C92" s="1" t="s">
        <v>25</v>
      </c>
      <c r="D92">
        <v>4</v>
      </c>
      <c r="E92" s="7">
        <v>0</v>
      </c>
      <c r="F92" s="7">
        <f t="shared" si="1"/>
        <v>0</v>
      </c>
    </row>
    <row r="93" spans="1:6" x14ac:dyDescent="0.25">
      <c r="B93" s="115"/>
    </row>
    <row r="94" spans="1:6" x14ac:dyDescent="0.25">
      <c r="A94" s="1" t="s">
        <v>165</v>
      </c>
      <c r="B94" s="115" t="s">
        <v>168</v>
      </c>
      <c r="C94" s="1" t="s">
        <v>25</v>
      </c>
      <c r="D94">
        <v>4</v>
      </c>
      <c r="E94" s="7">
        <v>0</v>
      </c>
      <c r="F94" s="7">
        <f t="shared" si="1"/>
        <v>0</v>
      </c>
    </row>
    <row r="95" spans="1:6" x14ac:dyDescent="0.25">
      <c r="B95" s="115"/>
    </row>
    <row r="96" spans="1:6" ht="15.75" x14ac:dyDescent="0.25">
      <c r="A96" s="1" t="s">
        <v>169</v>
      </c>
      <c r="B96" s="111" t="s">
        <v>170</v>
      </c>
      <c r="C96" s="1" t="s">
        <v>25</v>
      </c>
      <c r="D96">
        <v>3</v>
      </c>
      <c r="E96" s="7">
        <v>0</v>
      </c>
      <c r="F96" s="7">
        <f t="shared" si="1"/>
        <v>0</v>
      </c>
    </row>
    <row r="97" spans="1:6" x14ac:dyDescent="0.25">
      <c r="B97" s="115"/>
    </row>
    <row r="98" spans="1:6" ht="33" customHeight="1" x14ac:dyDescent="0.25">
      <c r="A98" s="1" t="s">
        <v>175</v>
      </c>
      <c r="B98" s="114" t="s">
        <v>176</v>
      </c>
      <c r="C98" s="1" t="s">
        <v>25</v>
      </c>
      <c r="D98">
        <v>2</v>
      </c>
      <c r="E98" s="7">
        <v>0</v>
      </c>
      <c r="F98" s="7">
        <f t="shared" si="1"/>
        <v>0</v>
      </c>
    </row>
    <row r="99" spans="1:6" x14ac:dyDescent="0.25">
      <c r="B99" s="115"/>
    </row>
    <row r="100" spans="1:6" x14ac:dyDescent="0.25">
      <c r="B100" s="115"/>
    </row>
    <row r="101" spans="1:6" ht="47.25" x14ac:dyDescent="0.25">
      <c r="A101" s="1" t="s">
        <v>178</v>
      </c>
      <c r="B101" s="113" t="s">
        <v>177</v>
      </c>
      <c r="C101" s="1" t="s">
        <v>25</v>
      </c>
      <c r="D101">
        <v>12</v>
      </c>
      <c r="E101" s="7">
        <v>0</v>
      </c>
      <c r="F101" s="7">
        <f t="shared" si="1"/>
        <v>0</v>
      </c>
    </row>
    <row r="102" spans="1:6" ht="15.75" x14ac:dyDescent="0.25">
      <c r="B102" s="111"/>
    </row>
    <row r="103" spans="1:6" ht="34.5" customHeight="1" x14ac:dyDescent="0.25">
      <c r="A103" s="1" t="s">
        <v>179</v>
      </c>
      <c r="B103" s="114" t="s">
        <v>180</v>
      </c>
      <c r="C103" s="1" t="s">
        <v>25</v>
      </c>
      <c r="D103">
        <v>1</v>
      </c>
      <c r="E103" s="7">
        <v>0</v>
      </c>
      <c r="F103" s="7">
        <f t="shared" si="1"/>
        <v>0</v>
      </c>
    </row>
    <row r="104" spans="1:6" x14ac:dyDescent="0.25">
      <c r="B104" s="115"/>
    </row>
    <row r="105" spans="1:6" ht="15.75" x14ac:dyDescent="0.25">
      <c r="A105" s="1" t="s">
        <v>181</v>
      </c>
      <c r="B105" s="111" t="s">
        <v>182</v>
      </c>
      <c r="C105" s="1" t="s">
        <v>25</v>
      </c>
      <c r="D105">
        <v>3</v>
      </c>
      <c r="E105" s="7">
        <v>0</v>
      </c>
      <c r="F105" s="7">
        <f t="shared" si="1"/>
        <v>0</v>
      </c>
    </row>
    <row r="106" spans="1:6" x14ac:dyDescent="0.25">
      <c r="B106" s="115"/>
    </row>
    <row r="107" spans="1:6" ht="45" x14ac:dyDescent="0.25">
      <c r="A107" s="1" t="s">
        <v>183</v>
      </c>
      <c r="B107" s="114" t="s">
        <v>184</v>
      </c>
      <c r="C107" s="1" t="s">
        <v>12</v>
      </c>
      <c r="D107">
        <v>1</v>
      </c>
      <c r="E107" s="7">
        <v>0</v>
      </c>
      <c r="F107" s="7">
        <f t="shared" si="1"/>
        <v>0</v>
      </c>
    </row>
    <row r="108" spans="1:6" x14ac:dyDescent="0.25">
      <c r="B108" s="115"/>
    </row>
    <row r="109" spans="1:6" ht="60" x14ac:dyDescent="0.25">
      <c r="A109" s="1" t="s">
        <v>185</v>
      </c>
      <c r="B109" s="114" t="s">
        <v>186</v>
      </c>
      <c r="C109" s="1" t="s">
        <v>12</v>
      </c>
      <c r="D109">
        <v>1</v>
      </c>
      <c r="E109" s="7">
        <v>0</v>
      </c>
      <c r="F109" s="7">
        <f t="shared" si="1"/>
        <v>0</v>
      </c>
    </row>
    <row r="110" spans="1:6" ht="15.75" thickBot="1" x14ac:dyDescent="0.3">
      <c r="B110" s="115"/>
    </row>
    <row r="111" spans="1:6" ht="16.5" thickBot="1" x14ac:dyDescent="0.3">
      <c r="B111" s="125" t="s">
        <v>189</v>
      </c>
      <c r="C111" s="20"/>
      <c r="D111" s="126"/>
      <c r="E111" s="127"/>
      <c r="F111" s="128">
        <f>SUM(F67:F109)</f>
        <v>0</v>
      </c>
    </row>
    <row r="112" spans="1:6" x14ac:dyDescent="0.25">
      <c r="B112" s="115"/>
    </row>
    <row r="113" spans="1:6" x14ac:dyDescent="0.25">
      <c r="B113" s="115"/>
    </row>
    <row r="114" spans="1:6" ht="15.75" x14ac:dyDescent="0.25">
      <c r="A114" s="116"/>
      <c r="B114" s="117" t="s">
        <v>142</v>
      </c>
      <c r="C114" s="118"/>
    </row>
    <row r="115" spans="1:6" ht="15.75" x14ac:dyDescent="0.25">
      <c r="A115" s="118"/>
      <c r="B115" s="117"/>
      <c r="C115" s="118"/>
    </row>
    <row r="116" spans="1:6" ht="63.75" customHeight="1" x14ac:dyDescent="0.25">
      <c r="A116" s="118" t="s">
        <v>2</v>
      </c>
      <c r="B116" s="121" t="s">
        <v>143</v>
      </c>
      <c r="C116" s="118" t="s">
        <v>59</v>
      </c>
      <c r="D116">
        <v>10</v>
      </c>
      <c r="E116" s="7">
        <v>0</v>
      </c>
      <c r="F116" s="7">
        <f>SUM(D116*E116)</f>
        <v>0</v>
      </c>
    </row>
    <row r="117" spans="1:6" ht="15.75" x14ac:dyDescent="0.25">
      <c r="A117" s="118"/>
      <c r="B117" s="122"/>
      <c r="C117" s="118"/>
    </row>
    <row r="118" spans="1:6" ht="114" customHeight="1" x14ac:dyDescent="0.25">
      <c r="A118" s="118" t="s">
        <v>9</v>
      </c>
      <c r="B118" s="121" t="s">
        <v>188</v>
      </c>
      <c r="C118" s="118" t="s">
        <v>59</v>
      </c>
      <c r="D118">
        <v>70</v>
      </c>
      <c r="E118" s="7">
        <v>0</v>
      </c>
      <c r="F118" s="7">
        <f t="shared" ref="F118:F156" si="2">SUM(D118*E118)</f>
        <v>0</v>
      </c>
    </row>
    <row r="119" spans="1:6" x14ac:dyDescent="0.25">
      <c r="A119" s="118"/>
      <c r="B119" s="123"/>
      <c r="C119" s="118"/>
    </row>
    <row r="120" spans="1:6" ht="122.25" customHeight="1" x14ac:dyDescent="0.25">
      <c r="A120" s="118" t="s">
        <v>13</v>
      </c>
      <c r="B120" s="124" t="s">
        <v>146</v>
      </c>
      <c r="C120" s="118" t="s">
        <v>59</v>
      </c>
      <c r="D120">
        <v>192</v>
      </c>
      <c r="E120" s="7">
        <v>0</v>
      </c>
      <c r="F120" s="7">
        <f t="shared" si="2"/>
        <v>0</v>
      </c>
    </row>
    <row r="121" spans="1:6" x14ac:dyDescent="0.25">
      <c r="A121" s="118"/>
      <c r="B121" s="119"/>
      <c r="C121" s="118"/>
    </row>
    <row r="122" spans="1:6" ht="34.5" customHeight="1" x14ac:dyDescent="0.25">
      <c r="A122" s="1" t="s">
        <v>15</v>
      </c>
      <c r="B122" s="113" t="s">
        <v>147</v>
      </c>
      <c r="C122" s="1" t="s">
        <v>59</v>
      </c>
      <c r="D122">
        <v>100</v>
      </c>
      <c r="E122" s="7">
        <v>0</v>
      </c>
      <c r="F122" s="7">
        <f t="shared" si="2"/>
        <v>0</v>
      </c>
    </row>
    <row r="123" spans="1:6" ht="15.75" x14ac:dyDescent="0.25">
      <c r="B123" s="111"/>
    </row>
    <row r="124" spans="1:6" x14ac:dyDescent="0.25">
      <c r="B124" s="115"/>
    </row>
    <row r="125" spans="1:6" ht="109.5" customHeight="1" x14ac:dyDescent="0.25">
      <c r="A125" s="1" t="s">
        <v>17</v>
      </c>
      <c r="B125" s="114" t="s">
        <v>149</v>
      </c>
      <c r="C125" s="1" t="s">
        <v>59</v>
      </c>
      <c r="D125">
        <v>54</v>
      </c>
      <c r="E125" s="7">
        <v>0</v>
      </c>
      <c r="F125" s="7">
        <f t="shared" si="2"/>
        <v>0</v>
      </c>
    </row>
    <row r="126" spans="1:6" x14ac:dyDescent="0.25">
      <c r="B126" s="115"/>
    </row>
    <row r="127" spans="1:6" ht="45" x14ac:dyDescent="0.25">
      <c r="A127" s="1" t="s">
        <v>38</v>
      </c>
      <c r="B127" s="114" t="s">
        <v>150</v>
      </c>
    </row>
    <row r="128" spans="1:6" ht="15.75" x14ac:dyDescent="0.25">
      <c r="B128" s="111" t="s">
        <v>151</v>
      </c>
      <c r="C128" s="1" t="s">
        <v>25</v>
      </c>
      <c r="D128">
        <v>1</v>
      </c>
      <c r="E128" s="7">
        <v>0</v>
      </c>
    </row>
    <row r="129" spans="1:6" ht="15.75" x14ac:dyDescent="0.25">
      <c r="B129" s="111" t="s">
        <v>152</v>
      </c>
      <c r="C129" s="1" t="s">
        <v>25</v>
      </c>
      <c r="D129">
        <v>1</v>
      </c>
    </row>
    <row r="130" spans="1:6" ht="15.75" x14ac:dyDescent="0.25">
      <c r="B130" s="111" t="s">
        <v>153</v>
      </c>
      <c r="C130" s="1" t="s">
        <v>25</v>
      </c>
      <c r="D130">
        <v>1</v>
      </c>
      <c r="E130" s="7">
        <v>0</v>
      </c>
    </row>
    <row r="131" spans="1:6" ht="15.75" x14ac:dyDescent="0.25">
      <c r="B131" s="111" t="s">
        <v>154</v>
      </c>
      <c r="C131" s="1" t="s">
        <v>25</v>
      </c>
      <c r="D131">
        <v>12</v>
      </c>
      <c r="E131" s="7">
        <v>0</v>
      </c>
    </row>
    <row r="132" spans="1:6" ht="15.75" x14ac:dyDescent="0.25">
      <c r="B132" s="110" t="s">
        <v>140</v>
      </c>
      <c r="E132" s="7">
        <v>0</v>
      </c>
    </row>
    <row r="133" spans="1:6" ht="15.75" x14ac:dyDescent="0.25">
      <c r="B133" s="111" t="s">
        <v>155</v>
      </c>
      <c r="C133" s="1" t="s">
        <v>156</v>
      </c>
      <c r="D133">
        <v>1</v>
      </c>
      <c r="E133" s="7">
        <v>0</v>
      </c>
      <c r="F133" s="7">
        <f t="shared" si="2"/>
        <v>0</v>
      </c>
    </row>
    <row r="134" spans="1:6" x14ac:dyDescent="0.25">
      <c r="B134" s="115"/>
    </row>
    <row r="135" spans="1:6" ht="47.25" customHeight="1" x14ac:dyDescent="0.25">
      <c r="A135" s="1" t="s">
        <v>40</v>
      </c>
      <c r="B135" s="114" t="s">
        <v>157</v>
      </c>
      <c r="C135" s="1" t="s">
        <v>156</v>
      </c>
      <c r="D135">
        <v>1</v>
      </c>
      <c r="E135" s="7">
        <v>0</v>
      </c>
      <c r="F135" s="7">
        <f t="shared" si="2"/>
        <v>0</v>
      </c>
    </row>
    <row r="136" spans="1:6" x14ac:dyDescent="0.25">
      <c r="B136" s="115"/>
    </row>
    <row r="137" spans="1:6" ht="32.25" customHeight="1" x14ac:dyDescent="0.25">
      <c r="A137" s="1" t="s">
        <v>162</v>
      </c>
      <c r="B137" s="114" t="s">
        <v>161</v>
      </c>
      <c r="C137" s="1" t="s">
        <v>25</v>
      </c>
      <c r="D137">
        <v>6</v>
      </c>
      <c r="E137" s="7">
        <v>0</v>
      </c>
      <c r="F137" s="7">
        <f t="shared" si="2"/>
        <v>0</v>
      </c>
    </row>
    <row r="138" spans="1:6" x14ac:dyDescent="0.25">
      <c r="B138" s="115"/>
    </row>
    <row r="139" spans="1:6" ht="33" customHeight="1" x14ac:dyDescent="0.25">
      <c r="A139" s="1" t="s">
        <v>164</v>
      </c>
      <c r="B139" s="114" t="s">
        <v>163</v>
      </c>
      <c r="C139" s="1" t="s">
        <v>25</v>
      </c>
      <c r="D139">
        <v>1</v>
      </c>
      <c r="E139" s="7">
        <v>0</v>
      </c>
      <c r="F139" s="7">
        <f t="shared" si="2"/>
        <v>0</v>
      </c>
    </row>
    <row r="140" spans="1:6" x14ac:dyDescent="0.25">
      <c r="B140" s="115"/>
    </row>
    <row r="141" spans="1:6" x14ac:dyDescent="0.25">
      <c r="A141" s="1" t="s">
        <v>165</v>
      </c>
      <c r="B141" s="115" t="s">
        <v>168</v>
      </c>
      <c r="C141" s="1" t="s">
        <v>25</v>
      </c>
      <c r="D141">
        <v>4</v>
      </c>
      <c r="E141" s="7">
        <v>0</v>
      </c>
      <c r="F141" s="7">
        <f t="shared" si="2"/>
        <v>0</v>
      </c>
    </row>
    <row r="142" spans="1:6" x14ac:dyDescent="0.25">
      <c r="B142" s="115"/>
    </row>
    <row r="143" spans="1:6" ht="15.75" x14ac:dyDescent="0.25">
      <c r="A143" s="1" t="s">
        <v>169</v>
      </c>
      <c r="B143" s="111" t="s">
        <v>170</v>
      </c>
      <c r="C143" s="1" t="s">
        <v>25</v>
      </c>
      <c r="D143">
        <v>3</v>
      </c>
      <c r="E143" s="7">
        <v>0</v>
      </c>
      <c r="F143" s="7">
        <f t="shared" si="2"/>
        <v>0</v>
      </c>
    </row>
    <row r="144" spans="1:6" x14ac:dyDescent="0.25">
      <c r="B144" s="115"/>
    </row>
    <row r="145" spans="1:6" ht="31.5" customHeight="1" x14ac:dyDescent="0.25">
      <c r="A145" s="1" t="s">
        <v>175</v>
      </c>
      <c r="B145" s="114" t="s">
        <v>176</v>
      </c>
      <c r="C145" s="1" t="s">
        <v>25</v>
      </c>
      <c r="D145">
        <v>2</v>
      </c>
      <c r="E145" s="7">
        <v>0</v>
      </c>
      <c r="F145" s="7">
        <f t="shared" si="2"/>
        <v>0</v>
      </c>
    </row>
    <row r="146" spans="1:6" x14ac:dyDescent="0.25">
      <c r="B146" s="115"/>
    </row>
    <row r="147" spans="1:6" x14ac:dyDescent="0.25">
      <c r="B147" s="115"/>
    </row>
    <row r="148" spans="1:6" ht="32.25" customHeight="1" x14ac:dyDescent="0.25">
      <c r="A148" s="1" t="s">
        <v>178</v>
      </c>
      <c r="B148" s="113" t="s">
        <v>177</v>
      </c>
      <c r="C148" s="1" t="s">
        <v>25</v>
      </c>
      <c r="D148">
        <v>10</v>
      </c>
      <c r="E148" s="7">
        <v>0</v>
      </c>
      <c r="F148" s="7">
        <f t="shared" si="2"/>
        <v>0</v>
      </c>
    </row>
    <row r="149" spans="1:6" ht="15.75" x14ac:dyDescent="0.25">
      <c r="B149" s="111"/>
    </row>
    <row r="150" spans="1:6" ht="31.5" customHeight="1" x14ac:dyDescent="0.25">
      <c r="A150" s="1" t="s">
        <v>179</v>
      </c>
      <c r="B150" s="114" t="s">
        <v>180</v>
      </c>
      <c r="C150" s="1" t="s">
        <v>25</v>
      </c>
      <c r="D150">
        <v>1</v>
      </c>
      <c r="E150" s="7">
        <v>0</v>
      </c>
      <c r="F150" s="7">
        <f t="shared" si="2"/>
        <v>0</v>
      </c>
    </row>
    <row r="151" spans="1:6" x14ac:dyDescent="0.25">
      <c r="B151" s="115"/>
    </row>
    <row r="152" spans="1:6" ht="15.75" x14ac:dyDescent="0.25">
      <c r="A152" s="1" t="s">
        <v>181</v>
      </c>
      <c r="B152" s="111" t="s">
        <v>182</v>
      </c>
      <c r="C152" s="1" t="s">
        <v>25</v>
      </c>
      <c r="D152">
        <v>1</v>
      </c>
      <c r="E152" s="7">
        <v>0</v>
      </c>
      <c r="F152" s="7">
        <f t="shared" si="2"/>
        <v>0</v>
      </c>
    </row>
    <row r="153" spans="1:6" x14ac:dyDescent="0.25">
      <c r="B153" s="115"/>
    </row>
    <row r="154" spans="1:6" ht="45" x14ac:dyDescent="0.25">
      <c r="A154" s="1" t="s">
        <v>183</v>
      </c>
      <c r="B154" s="114" t="s">
        <v>184</v>
      </c>
      <c r="C154" s="1" t="s">
        <v>12</v>
      </c>
      <c r="D154">
        <v>1</v>
      </c>
      <c r="E154" s="7">
        <v>0</v>
      </c>
      <c r="F154" s="7">
        <f t="shared" si="2"/>
        <v>0</v>
      </c>
    </row>
    <row r="155" spans="1:6" x14ac:dyDescent="0.25">
      <c r="B155" s="115"/>
    </row>
    <row r="156" spans="1:6" ht="60" x14ac:dyDescent="0.25">
      <c r="A156" s="1" t="s">
        <v>185</v>
      </c>
      <c r="B156" s="114" t="s">
        <v>186</v>
      </c>
      <c r="C156" s="1" t="s">
        <v>12</v>
      </c>
      <c r="D156">
        <v>1</v>
      </c>
      <c r="E156" s="7">
        <v>0</v>
      </c>
      <c r="F156" s="7">
        <f t="shared" si="2"/>
        <v>0</v>
      </c>
    </row>
    <row r="157" spans="1:6" ht="15.75" thickBot="1" x14ac:dyDescent="0.3">
      <c r="B157" s="115"/>
    </row>
    <row r="158" spans="1:6" ht="16.5" thickBot="1" x14ac:dyDescent="0.3">
      <c r="B158" s="125" t="s">
        <v>190</v>
      </c>
      <c r="C158" s="20"/>
      <c r="D158" s="21"/>
      <c r="E158" s="22"/>
      <c r="F158" s="19">
        <f>SUM(F116:F156)</f>
        <v>0</v>
      </c>
    </row>
    <row r="159" spans="1:6" x14ac:dyDescent="0.25">
      <c r="B159" s="115"/>
    </row>
    <row r="160" spans="1:6" ht="15.75" thickBot="1" x14ac:dyDescent="0.3">
      <c r="B160" s="115"/>
    </row>
    <row r="161" spans="2:6" ht="15.75" thickBot="1" x14ac:dyDescent="0.3">
      <c r="B161" s="129" t="s">
        <v>191</v>
      </c>
      <c r="C161" s="16"/>
      <c r="D161" s="17"/>
      <c r="E161" s="18"/>
      <c r="F161" s="19">
        <f>SUM(F158+F111+F62)</f>
        <v>0</v>
      </c>
    </row>
    <row r="162" spans="2:6" x14ac:dyDescent="0.25">
      <c r="B162" s="115"/>
    </row>
    <row r="163" spans="2:6" x14ac:dyDescent="0.25">
      <c r="B163" s="115"/>
    </row>
    <row r="164" spans="2:6" x14ac:dyDescent="0.25">
      <c r="B164" s="153" t="s">
        <v>203</v>
      </c>
      <c r="C164" s="1" t="s">
        <v>24</v>
      </c>
      <c r="D164">
        <v>85</v>
      </c>
      <c r="E164" s="7">
        <v>0</v>
      </c>
      <c r="F164" s="7">
        <f>SUM(D164*E164)</f>
        <v>0</v>
      </c>
    </row>
    <row r="165" spans="2:6" x14ac:dyDescent="0.25">
      <c r="B165" s="115" t="s">
        <v>204</v>
      </c>
      <c r="C165" s="1" t="s">
        <v>25</v>
      </c>
      <c r="D165">
        <v>66</v>
      </c>
      <c r="E165" s="7">
        <v>0</v>
      </c>
      <c r="F165" s="7">
        <f t="shared" ref="F165:F167" si="3">SUM(D165*E165)</f>
        <v>0</v>
      </c>
    </row>
    <row r="166" spans="2:6" x14ac:dyDescent="0.25">
      <c r="B166" s="115" t="s">
        <v>205</v>
      </c>
      <c r="C166" s="1" t="s">
        <v>24</v>
      </c>
      <c r="D166">
        <v>16</v>
      </c>
      <c r="E166" s="7">
        <v>0</v>
      </c>
      <c r="F166" s="7">
        <f t="shared" si="3"/>
        <v>0</v>
      </c>
    </row>
    <row r="167" spans="2:6" x14ac:dyDescent="0.25">
      <c r="B167" s="115" t="s">
        <v>206</v>
      </c>
      <c r="C167" s="1" t="s">
        <v>25</v>
      </c>
      <c r="D167">
        <v>1</v>
      </c>
      <c r="E167" s="7">
        <v>0</v>
      </c>
      <c r="F167" s="7">
        <f t="shared" si="3"/>
        <v>0</v>
      </c>
    </row>
    <row r="168" spans="2:6" x14ac:dyDescent="0.25">
      <c r="B168" s="115"/>
    </row>
    <row r="169" spans="2:6" x14ac:dyDescent="0.25">
      <c r="B169" s="115"/>
      <c r="F169" s="7">
        <f>SUM(F164:F168)</f>
        <v>0</v>
      </c>
    </row>
    <row r="170" spans="2:6" ht="15.75" thickBot="1" x14ac:dyDescent="0.3">
      <c r="B170" s="115"/>
    </row>
    <row r="171" spans="2:6" ht="15.75" thickBot="1" x14ac:dyDescent="0.3">
      <c r="B171" s="129" t="s">
        <v>213</v>
      </c>
      <c r="C171" s="20"/>
      <c r="D171" s="21"/>
      <c r="E171" s="22"/>
      <c r="F171" s="19">
        <f>SUM(F161+F169)</f>
        <v>0</v>
      </c>
    </row>
    <row r="172" spans="2:6" x14ac:dyDescent="0.25">
      <c r="B172" s="115"/>
    </row>
    <row r="173" spans="2:6" x14ac:dyDescent="0.25">
      <c r="B173" s="115"/>
    </row>
    <row r="174" spans="2:6" x14ac:dyDescent="0.25">
      <c r="B174" s="115"/>
    </row>
    <row r="175" spans="2:6" x14ac:dyDescent="0.25">
      <c r="B175" s="115"/>
    </row>
    <row r="176" spans="2:6" x14ac:dyDescent="0.25">
      <c r="B176" s="115"/>
    </row>
    <row r="177" spans="2:2" x14ac:dyDescent="0.25">
      <c r="B177" s="115"/>
    </row>
    <row r="178" spans="2:2" x14ac:dyDescent="0.25">
      <c r="B178" s="115"/>
    </row>
    <row r="179" spans="2:2" x14ac:dyDescent="0.25">
      <c r="B179" s="115"/>
    </row>
    <row r="180" spans="2:2" x14ac:dyDescent="0.25">
      <c r="B180" s="115"/>
    </row>
    <row r="181" spans="2:2" x14ac:dyDescent="0.25">
      <c r="B181" s="115"/>
    </row>
    <row r="182" spans="2:2" x14ac:dyDescent="0.25">
      <c r="B182" s="115"/>
    </row>
    <row r="183" spans="2:2" x14ac:dyDescent="0.25">
      <c r="B183" s="115"/>
    </row>
    <row r="184" spans="2:2" x14ac:dyDescent="0.25">
      <c r="B184" s="115"/>
    </row>
    <row r="185" spans="2:2" x14ac:dyDescent="0.25">
      <c r="B185" s="115"/>
    </row>
    <row r="186" spans="2:2" x14ac:dyDescent="0.25">
      <c r="B186" s="115"/>
    </row>
    <row r="187" spans="2:2" x14ac:dyDescent="0.25">
      <c r="B187" s="115"/>
    </row>
    <row r="188" spans="2:2" x14ac:dyDescent="0.25">
      <c r="B188" s="115"/>
    </row>
    <row r="189" spans="2:2" x14ac:dyDescent="0.25">
      <c r="B189" s="115"/>
    </row>
    <row r="190" spans="2:2" x14ac:dyDescent="0.25">
      <c r="B190" s="115"/>
    </row>
    <row r="191" spans="2:2" x14ac:dyDescent="0.25">
      <c r="B191" s="115"/>
    </row>
    <row r="192" spans="2:2" x14ac:dyDescent="0.25">
      <c r="B192" s="115"/>
    </row>
    <row r="193" spans="2:2" x14ac:dyDescent="0.25">
      <c r="B193" s="115"/>
    </row>
    <row r="194" spans="2:2" x14ac:dyDescent="0.25">
      <c r="B194" s="115"/>
    </row>
    <row r="195" spans="2:2" x14ac:dyDescent="0.25">
      <c r="B195" s="115"/>
    </row>
    <row r="196" spans="2:2" x14ac:dyDescent="0.25">
      <c r="B196" s="115"/>
    </row>
    <row r="197" spans="2:2" x14ac:dyDescent="0.25">
      <c r="B197" s="115"/>
    </row>
    <row r="198" spans="2:2" x14ac:dyDescent="0.25">
      <c r="B198" s="115"/>
    </row>
    <row r="199" spans="2:2" x14ac:dyDescent="0.25">
      <c r="B199" s="115"/>
    </row>
    <row r="200" spans="2:2" x14ac:dyDescent="0.25">
      <c r="B200" s="115"/>
    </row>
    <row r="201" spans="2:2" x14ac:dyDescent="0.25">
      <c r="B201" s="115"/>
    </row>
    <row r="202" spans="2:2" x14ac:dyDescent="0.25">
      <c r="B202" s="115"/>
    </row>
    <row r="203" spans="2:2" x14ac:dyDescent="0.25">
      <c r="B203" s="115"/>
    </row>
    <row r="204" spans="2:2" x14ac:dyDescent="0.25">
      <c r="B204" s="115"/>
    </row>
    <row r="205" spans="2:2" x14ac:dyDescent="0.25">
      <c r="B205" s="115"/>
    </row>
    <row r="206" spans="2:2" x14ac:dyDescent="0.25">
      <c r="B206" s="115"/>
    </row>
    <row r="207" spans="2:2" x14ac:dyDescent="0.25">
      <c r="B207" s="115"/>
    </row>
    <row r="208" spans="2:2" x14ac:dyDescent="0.25">
      <c r="B208" s="115"/>
    </row>
    <row r="209" spans="2:2" x14ac:dyDescent="0.25">
      <c r="B209" s="115"/>
    </row>
    <row r="210" spans="2:2" x14ac:dyDescent="0.25">
      <c r="B210" s="115"/>
    </row>
    <row r="211" spans="2:2" x14ac:dyDescent="0.25">
      <c r="B211" s="115"/>
    </row>
    <row r="212" spans="2:2" x14ac:dyDescent="0.25">
      <c r="B212" s="115"/>
    </row>
    <row r="213" spans="2:2" x14ac:dyDescent="0.25">
      <c r="B213" s="115"/>
    </row>
    <row r="214" spans="2:2" x14ac:dyDescent="0.25">
      <c r="B214" s="115"/>
    </row>
    <row r="215" spans="2:2" x14ac:dyDescent="0.25">
      <c r="B215" s="115"/>
    </row>
    <row r="216" spans="2:2" x14ac:dyDescent="0.25">
      <c r="B216" s="115"/>
    </row>
    <row r="217" spans="2:2" x14ac:dyDescent="0.25">
      <c r="B217" s="115"/>
    </row>
    <row r="218" spans="2:2" x14ac:dyDescent="0.25">
      <c r="B218" s="115"/>
    </row>
    <row r="219" spans="2:2" x14ac:dyDescent="0.25">
      <c r="B219" s="115"/>
    </row>
    <row r="220" spans="2:2" x14ac:dyDescent="0.25">
      <c r="B220" s="115"/>
    </row>
    <row r="221" spans="2:2" x14ac:dyDescent="0.25">
      <c r="B221" s="115"/>
    </row>
    <row r="222" spans="2:2" x14ac:dyDescent="0.25">
      <c r="B222" s="115"/>
    </row>
    <row r="223" spans="2:2" x14ac:dyDescent="0.25">
      <c r="B223" s="115"/>
    </row>
    <row r="224" spans="2:2" x14ac:dyDescent="0.25">
      <c r="B224" s="115"/>
    </row>
    <row r="225" spans="2:2" x14ac:dyDescent="0.25">
      <c r="B225" s="115"/>
    </row>
    <row r="226" spans="2:2" x14ac:dyDescent="0.25">
      <c r="B226" s="115"/>
    </row>
    <row r="227" spans="2:2" x14ac:dyDescent="0.25">
      <c r="B227" s="115"/>
    </row>
    <row r="228" spans="2:2" x14ac:dyDescent="0.25">
      <c r="B228" s="115"/>
    </row>
    <row r="229" spans="2:2" x14ac:dyDescent="0.25">
      <c r="B229" s="115"/>
    </row>
    <row r="230" spans="2:2" x14ac:dyDescent="0.25">
      <c r="B230" s="115"/>
    </row>
    <row r="231" spans="2:2" x14ac:dyDescent="0.25">
      <c r="B231" s="115"/>
    </row>
    <row r="232" spans="2:2" x14ac:dyDescent="0.25">
      <c r="B232" s="115"/>
    </row>
    <row r="233" spans="2:2" x14ac:dyDescent="0.25">
      <c r="B233" s="115"/>
    </row>
    <row r="234" spans="2:2" x14ac:dyDescent="0.25">
      <c r="B234" s="115"/>
    </row>
    <row r="235" spans="2:2" x14ac:dyDescent="0.25">
      <c r="B235" s="115"/>
    </row>
    <row r="236" spans="2:2" x14ac:dyDescent="0.25">
      <c r="B236" s="115"/>
    </row>
    <row r="237" spans="2:2" x14ac:dyDescent="0.25">
      <c r="B237" s="115"/>
    </row>
    <row r="238" spans="2:2" x14ac:dyDescent="0.25">
      <c r="B238" s="115"/>
    </row>
    <row r="239" spans="2:2" x14ac:dyDescent="0.25">
      <c r="B239" s="115"/>
    </row>
    <row r="240" spans="2:2" x14ac:dyDescent="0.25">
      <c r="B240" s="115"/>
    </row>
    <row r="241" spans="2:2" x14ac:dyDescent="0.25">
      <c r="B241" s="115"/>
    </row>
    <row r="242" spans="2:2" x14ac:dyDescent="0.25">
      <c r="B242" s="115"/>
    </row>
    <row r="243" spans="2:2" x14ac:dyDescent="0.25">
      <c r="B243" s="115"/>
    </row>
    <row r="244" spans="2:2" x14ac:dyDescent="0.25">
      <c r="B244" s="115"/>
    </row>
    <row r="245" spans="2:2" x14ac:dyDescent="0.25">
      <c r="B245" s="115"/>
    </row>
    <row r="246" spans="2:2" x14ac:dyDescent="0.25">
      <c r="B246" s="115"/>
    </row>
    <row r="247" spans="2:2" x14ac:dyDescent="0.25">
      <c r="B247" s="115"/>
    </row>
    <row r="248" spans="2:2" x14ac:dyDescent="0.25">
      <c r="B248" s="115"/>
    </row>
    <row r="249" spans="2:2" x14ac:dyDescent="0.25">
      <c r="B249" s="115"/>
    </row>
    <row r="250" spans="2:2" x14ac:dyDescent="0.25">
      <c r="B250" s="115"/>
    </row>
    <row r="251" spans="2:2" x14ac:dyDescent="0.25">
      <c r="B251" s="115"/>
    </row>
    <row r="252" spans="2:2" x14ac:dyDescent="0.25">
      <c r="B252" s="115"/>
    </row>
    <row r="253" spans="2:2" x14ac:dyDescent="0.25">
      <c r="B253" s="115"/>
    </row>
    <row r="254" spans="2:2" x14ac:dyDescent="0.25">
      <c r="B254" s="115"/>
    </row>
    <row r="255" spans="2:2" x14ac:dyDescent="0.25">
      <c r="B255" s="115"/>
    </row>
    <row r="256" spans="2:2" x14ac:dyDescent="0.25">
      <c r="B256" s="115"/>
    </row>
    <row r="257" spans="2:2" x14ac:dyDescent="0.25">
      <c r="B257" s="115"/>
    </row>
    <row r="258" spans="2:2" x14ac:dyDescent="0.25">
      <c r="B258" s="115"/>
    </row>
    <row r="259" spans="2:2" x14ac:dyDescent="0.25">
      <c r="B259" s="115"/>
    </row>
    <row r="260" spans="2:2" x14ac:dyDescent="0.25">
      <c r="B260" s="115"/>
    </row>
    <row r="261" spans="2:2" x14ac:dyDescent="0.25">
      <c r="B261" s="115"/>
    </row>
    <row r="262" spans="2:2" x14ac:dyDescent="0.25">
      <c r="B262" s="115"/>
    </row>
    <row r="263" spans="2:2" x14ac:dyDescent="0.25">
      <c r="B263" s="115"/>
    </row>
    <row r="264" spans="2:2" x14ac:dyDescent="0.25">
      <c r="B264" s="115"/>
    </row>
    <row r="265" spans="2:2" x14ac:dyDescent="0.25">
      <c r="B265" s="115"/>
    </row>
    <row r="266" spans="2:2" x14ac:dyDescent="0.25">
      <c r="B266" s="115"/>
    </row>
    <row r="267" spans="2:2" x14ac:dyDescent="0.25">
      <c r="B267" s="115"/>
    </row>
    <row r="268" spans="2:2" x14ac:dyDescent="0.25">
      <c r="B268" s="115"/>
    </row>
    <row r="269" spans="2:2" x14ac:dyDescent="0.25">
      <c r="B269" s="115"/>
    </row>
    <row r="270" spans="2:2" x14ac:dyDescent="0.25">
      <c r="B270" s="115"/>
    </row>
    <row r="271" spans="2:2" x14ac:dyDescent="0.25">
      <c r="B271" s="115"/>
    </row>
    <row r="272" spans="2:2" x14ac:dyDescent="0.25">
      <c r="B272" s="115"/>
    </row>
    <row r="273" spans="2:2" x14ac:dyDescent="0.25">
      <c r="B273" s="115"/>
    </row>
    <row r="274" spans="2:2" x14ac:dyDescent="0.25">
      <c r="B274" s="115"/>
    </row>
    <row r="275" spans="2:2" x14ac:dyDescent="0.25">
      <c r="B275" s="115"/>
    </row>
    <row r="276" spans="2:2" x14ac:dyDescent="0.25">
      <c r="B276" s="115"/>
    </row>
    <row r="277" spans="2:2" x14ac:dyDescent="0.25">
      <c r="B277" s="115"/>
    </row>
    <row r="278" spans="2:2" x14ac:dyDescent="0.25">
      <c r="B278" s="115"/>
    </row>
    <row r="279" spans="2:2" x14ac:dyDescent="0.25">
      <c r="B279" s="115"/>
    </row>
    <row r="280" spans="2:2" x14ac:dyDescent="0.25">
      <c r="B280" s="115"/>
    </row>
    <row r="281" spans="2:2" x14ac:dyDescent="0.25">
      <c r="B281" s="115"/>
    </row>
    <row r="282" spans="2:2" x14ac:dyDescent="0.25">
      <c r="B282" s="115"/>
    </row>
    <row r="283" spans="2:2" x14ac:dyDescent="0.25">
      <c r="B283" s="115"/>
    </row>
    <row r="284" spans="2:2" x14ac:dyDescent="0.25">
      <c r="B284" s="115"/>
    </row>
    <row r="285" spans="2:2" x14ac:dyDescent="0.25">
      <c r="B285" s="115"/>
    </row>
    <row r="286" spans="2:2" x14ac:dyDescent="0.25">
      <c r="B286" s="115"/>
    </row>
    <row r="287" spans="2:2" x14ac:dyDescent="0.25">
      <c r="B287" s="115"/>
    </row>
    <row r="288" spans="2:2" x14ac:dyDescent="0.25">
      <c r="B288" s="115"/>
    </row>
    <row r="289" spans="2:2" x14ac:dyDescent="0.25">
      <c r="B289" s="115"/>
    </row>
    <row r="290" spans="2:2" x14ac:dyDescent="0.25">
      <c r="B290" s="115"/>
    </row>
    <row r="291" spans="2:2" x14ac:dyDescent="0.25">
      <c r="B291" s="115"/>
    </row>
    <row r="292" spans="2:2" x14ac:dyDescent="0.25">
      <c r="B292" s="115"/>
    </row>
    <row r="293" spans="2:2" x14ac:dyDescent="0.25">
      <c r="B293" s="115"/>
    </row>
    <row r="294" spans="2:2" x14ac:dyDescent="0.25">
      <c r="B294" s="115"/>
    </row>
    <row r="295" spans="2:2" x14ac:dyDescent="0.25">
      <c r="B295" s="115"/>
    </row>
    <row r="296" spans="2:2" x14ac:dyDescent="0.25">
      <c r="B296" s="115"/>
    </row>
    <row r="297" spans="2:2" x14ac:dyDescent="0.25">
      <c r="B297" s="115"/>
    </row>
    <row r="298" spans="2:2" x14ac:dyDescent="0.25">
      <c r="B298" s="115"/>
    </row>
    <row r="299" spans="2:2" x14ac:dyDescent="0.25">
      <c r="B299" s="115"/>
    </row>
    <row r="300" spans="2:2" x14ac:dyDescent="0.25">
      <c r="B300" s="115"/>
    </row>
    <row r="301" spans="2:2" x14ac:dyDescent="0.25">
      <c r="B301" s="115"/>
    </row>
  </sheetData>
  <mergeCells count="7">
    <mergeCell ref="C4:F4"/>
    <mergeCell ref="A1:B1"/>
    <mergeCell ref="C1:D3"/>
    <mergeCell ref="E1:F1"/>
    <mergeCell ref="A2:B3"/>
    <mergeCell ref="E2:F2"/>
    <mergeCell ref="E3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F12" sqref="F12"/>
    </sheetView>
  </sheetViews>
  <sheetFormatPr defaultRowHeight="15" x14ac:dyDescent="0.25"/>
  <cols>
    <col min="1" max="1" width="5.42578125" style="1" customWidth="1"/>
    <col min="2" max="2" width="41.85546875" customWidth="1"/>
    <col min="3" max="3" width="7.140625" style="1" customWidth="1"/>
    <col min="4" max="4" width="7.85546875" customWidth="1"/>
    <col min="5" max="5" width="10.5703125" style="7" customWidth="1"/>
    <col min="6" max="6" width="12.85546875" style="7" customWidth="1"/>
  </cols>
  <sheetData>
    <row r="1" spans="1:6" x14ac:dyDescent="0.25">
      <c r="A1" s="182" t="s">
        <v>0</v>
      </c>
      <c r="B1" s="182"/>
      <c r="C1" s="183"/>
      <c r="D1" s="184"/>
      <c r="E1" s="182" t="s">
        <v>1</v>
      </c>
      <c r="F1" s="182"/>
    </row>
    <row r="2" spans="1:6" x14ac:dyDescent="0.25">
      <c r="A2" s="189" t="s">
        <v>19</v>
      </c>
      <c r="B2" s="189"/>
      <c r="C2" s="185"/>
      <c r="D2" s="186"/>
      <c r="E2" s="182" t="s">
        <v>20</v>
      </c>
      <c r="F2" s="182"/>
    </row>
    <row r="3" spans="1:6" x14ac:dyDescent="0.25">
      <c r="A3" s="189"/>
      <c r="B3" s="189"/>
      <c r="C3" s="187"/>
      <c r="D3" s="188"/>
      <c r="E3" s="179"/>
      <c r="F3" s="181"/>
    </row>
    <row r="4" spans="1:6" x14ac:dyDescent="0.25">
      <c r="A4" s="13" t="s">
        <v>40</v>
      </c>
      <c r="B4" s="13" t="s">
        <v>39</v>
      </c>
      <c r="C4" s="179"/>
      <c r="D4" s="180"/>
      <c r="E4" s="180"/>
      <c r="F4" s="181"/>
    </row>
    <row r="5" spans="1:6" ht="15.75" thickBot="1" x14ac:dyDescent="0.3">
      <c r="A5" s="5" t="s">
        <v>3</v>
      </c>
      <c r="B5" s="3" t="s">
        <v>4</v>
      </c>
      <c r="C5" s="3" t="s">
        <v>5</v>
      </c>
      <c r="D5" s="3" t="s">
        <v>6</v>
      </c>
      <c r="E5" s="8" t="s">
        <v>7</v>
      </c>
      <c r="F5" s="9" t="s">
        <v>8</v>
      </c>
    </row>
    <row r="6" spans="1:6" ht="15.75" thickTop="1" x14ac:dyDescent="0.25"/>
    <row r="7" spans="1:6" s="150" customFormat="1" ht="45" x14ac:dyDescent="0.25">
      <c r="A7" s="177" t="s">
        <v>2</v>
      </c>
      <c r="B7" s="148" t="s">
        <v>41</v>
      </c>
      <c r="C7" s="149" t="s">
        <v>10</v>
      </c>
      <c r="D7" s="149">
        <v>400</v>
      </c>
      <c r="E7" s="151">
        <v>0</v>
      </c>
      <c r="F7" s="151">
        <f>SUM(D7*E7)</f>
        <v>0</v>
      </c>
    </row>
    <row r="8" spans="1:6" x14ac:dyDescent="0.25">
      <c r="D8" s="1"/>
    </row>
    <row r="9" spans="1:6" ht="45" customHeight="1" x14ac:dyDescent="0.25">
      <c r="A9" s="1" t="s">
        <v>9</v>
      </c>
      <c r="B9" s="6" t="s">
        <v>42</v>
      </c>
      <c r="C9" s="1" t="s">
        <v>10</v>
      </c>
      <c r="D9" s="1">
        <v>95</v>
      </c>
      <c r="E9" s="7">
        <v>0</v>
      </c>
      <c r="F9" s="7">
        <f t="shared" ref="F9" si="0">SUM(D9*E9)</f>
        <v>0</v>
      </c>
    </row>
    <row r="11" spans="1:6" ht="48.75" customHeight="1" thickBot="1" x14ac:dyDescent="0.3">
      <c r="B11" s="6"/>
    </row>
    <row r="12" spans="1:6" ht="15.75" thickBot="1" x14ac:dyDescent="0.3">
      <c r="B12" s="15" t="s">
        <v>43</v>
      </c>
      <c r="C12" s="20"/>
      <c r="D12" s="21"/>
      <c r="E12" s="22"/>
      <c r="F12" s="19">
        <f>SUM(F7:F9)</f>
        <v>0</v>
      </c>
    </row>
    <row r="13" spans="1:6" ht="45" customHeight="1" x14ac:dyDescent="0.25">
      <c r="B13" s="6"/>
    </row>
    <row r="15" spans="1:6" x14ac:dyDescent="0.25">
      <c r="B15" s="6"/>
    </row>
    <row r="17" spans="2:2" x14ac:dyDescent="0.25">
      <c r="B17" s="6"/>
    </row>
    <row r="19" spans="2:2" x14ac:dyDescent="0.25">
      <c r="B19" s="6"/>
    </row>
    <row r="23" spans="2:2" ht="35.25" customHeight="1" x14ac:dyDescent="0.25">
      <c r="B23" s="6"/>
    </row>
    <row r="24" spans="2:2" x14ac:dyDescent="0.25">
      <c r="B24" s="6"/>
    </row>
  </sheetData>
  <mergeCells count="7">
    <mergeCell ref="C4:F4"/>
    <mergeCell ref="A1:B1"/>
    <mergeCell ref="C1:D3"/>
    <mergeCell ref="E1:F1"/>
    <mergeCell ref="A2:B3"/>
    <mergeCell ref="E2:F2"/>
    <mergeCell ref="E3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13" sqref="F13"/>
    </sheetView>
  </sheetViews>
  <sheetFormatPr defaultRowHeight="15" x14ac:dyDescent="0.25"/>
  <cols>
    <col min="1" max="1" width="5.42578125" style="1" customWidth="1"/>
    <col min="2" max="2" width="41.85546875" customWidth="1"/>
    <col min="3" max="3" width="7.140625" style="1" customWidth="1"/>
    <col min="4" max="4" width="7.85546875" customWidth="1"/>
    <col min="5" max="5" width="10.5703125" style="7" customWidth="1"/>
    <col min="6" max="6" width="12.85546875" style="7" customWidth="1"/>
  </cols>
  <sheetData>
    <row r="1" spans="1:6" x14ac:dyDescent="0.25">
      <c r="A1" s="182" t="s">
        <v>0</v>
      </c>
      <c r="B1" s="182"/>
      <c r="C1" s="183"/>
      <c r="D1" s="184"/>
      <c r="E1" s="182" t="s">
        <v>1</v>
      </c>
      <c r="F1" s="182"/>
    </row>
    <row r="2" spans="1:6" x14ac:dyDescent="0.25">
      <c r="A2" s="189" t="s">
        <v>19</v>
      </c>
      <c r="B2" s="189"/>
      <c r="C2" s="185"/>
      <c r="D2" s="186"/>
      <c r="E2" s="182" t="s">
        <v>20</v>
      </c>
      <c r="F2" s="182"/>
    </row>
    <row r="3" spans="1:6" x14ac:dyDescent="0.25">
      <c r="A3" s="189"/>
      <c r="B3" s="189"/>
      <c r="C3" s="187"/>
      <c r="D3" s="188"/>
      <c r="E3" s="179"/>
      <c r="F3" s="181"/>
    </row>
    <row r="4" spans="1:6" x14ac:dyDescent="0.25">
      <c r="A4" s="25" t="s">
        <v>40</v>
      </c>
      <c r="B4" s="25" t="s">
        <v>53</v>
      </c>
      <c r="C4" s="179"/>
      <c r="D4" s="180"/>
      <c r="E4" s="180"/>
      <c r="F4" s="181"/>
    </row>
    <row r="5" spans="1:6" ht="15.75" thickBot="1" x14ac:dyDescent="0.3">
      <c r="A5" s="5" t="s">
        <v>3</v>
      </c>
      <c r="B5" s="3" t="s">
        <v>4</v>
      </c>
      <c r="C5" s="3" t="s">
        <v>5</v>
      </c>
      <c r="D5" s="3" t="s">
        <v>6</v>
      </c>
      <c r="E5" s="8" t="s">
        <v>7</v>
      </c>
      <c r="F5" s="9" t="s">
        <v>8</v>
      </c>
    </row>
    <row r="6" spans="1:6" ht="15.75" thickTop="1" x14ac:dyDescent="0.25"/>
    <row r="7" spans="1:6" s="150" customFormat="1" ht="45" x14ac:dyDescent="0.25">
      <c r="A7" s="177" t="s">
        <v>2</v>
      </c>
      <c r="B7" s="148" t="s">
        <v>54</v>
      </c>
      <c r="C7" s="149" t="s">
        <v>24</v>
      </c>
      <c r="D7" s="149">
        <v>50</v>
      </c>
      <c r="E7" s="151">
        <v>0</v>
      </c>
      <c r="F7" s="151">
        <f>SUM(D7*E7)</f>
        <v>0</v>
      </c>
    </row>
    <row r="8" spans="1:6" s="150" customFormat="1" x14ac:dyDescent="0.25">
      <c r="A8" s="149"/>
      <c r="C8" s="149"/>
      <c r="D8" s="149"/>
      <c r="E8" s="151"/>
      <c r="F8" s="151"/>
    </row>
    <row r="9" spans="1:6" s="150" customFormat="1" ht="45" customHeight="1" x14ac:dyDescent="0.25">
      <c r="A9" s="149" t="s">
        <v>9</v>
      </c>
      <c r="B9" s="148" t="s">
        <v>55</v>
      </c>
      <c r="C9" s="149" t="s">
        <v>24</v>
      </c>
      <c r="D9" s="149">
        <v>30</v>
      </c>
      <c r="E9" s="151">
        <v>0</v>
      </c>
      <c r="F9" s="151">
        <f t="shared" ref="F9" si="0">SUM(D9*E9)</f>
        <v>0</v>
      </c>
    </row>
    <row r="11" spans="1:6" ht="35.25" customHeight="1" thickBot="1" x14ac:dyDescent="0.3">
      <c r="A11" s="1" t="s">
        <v>11</v>
      </c>
      <c r="B11" s="6" t="s">
        <v>217</v>
      </c>
      <c r="C11" s="1" t="s">
        <v>24</v>
      </c>
      <c r="D11">
        <v>35</v>
      </c>
      <c r="E11" s="7">
        <v>0</v>
      </c>
      <c r="F11" s="7">
        <f>SUM(D11*E11)</f>
        <v>0</v>
      </c>
    </row>
    <row r="12" spans="1:6" ht="15.75" thickBot="1" x14ac:dyDescent="0.3">
      <c r="B12" s="15" t="s">
        <v>43</v>
      </c>
      <c r="C12" s="20"/>
      <c r="D12" s="21"/>
      <c r="E12" s="22"/>
      <c r="F12" s="19">
        <f>SUM(F7:F11)</f>
        <v>0</v>
      </c>
    </row>
    <row r="13" spans="1:6" ht="45" customHeight="1" x14ac:dyDescent="0.25">
      <c r="B13" s="6"/>
    </row>
    <row r="15" spans="1:6" x14ac:dyDescent="0.25">
      <c r="B15" s="6"/>
    </row>
    <row r="17" spans="2:2" x14ac:dyDescent="0.25">
      <c r="B17" s="6"/>
    </row>
    <row r="19" spans="2:2" x14ac:dyDescent="0.25">
      <c r="B19" s="6"/>
    </row>
    <row r="23" spans="2:2" ht="35.25" customHeight="1" x14ac:dyDescent="0.25">
      <c r="B23" s="6"/>
    </row>
    <row r="24" spans="2:2" x14ac:dyDescent="0.25">
      <c r="B24" s="6"/>
    </row>
  </sheetData>
  <mergeCells count="7">
    <mergeCell ref="C4:F4"/>
    <mergeCell ref="A1:B1"/>
    <mergeCell ref="C1:D3"/>
    <mergeCell ref="E1:F1"/>
    <mergeCell ref="A2:B3"/>
    <mergeCell ref="E2:F2"/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Zidarski radovi</vt:lpstr>
      <vt:lpstr>Gips-kartonski radovi</vt:lpstr>
      <vt:lpstr>Keramičarski radovi</vt:lpstr>
      <vt:lpstr>Stolarski radovi</vt:lpstr>
      <vt:lpstr>fasada-stiropor</vt:lpstr>
      <vt:lpstr>Voda i kanalizacija</vt:lpstr>
      <vt:lpstr>Elektroinstalacijski radovi</vt:lpstr>
      <vt:lpstr>Soboličilački radovi</vt:lpstr>
      <vt:lpstr>Limarski radovi</vt:lpstr>
      <vt:lpstr>Opći radovi</vt:lpstr>
      <vt:lpstr>REKAPITULACIJA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Gvozden</dc:creator>
  <cp:lastModifiedBy>Windows User</cp:lastModifiedBy>
  <cp:lastPrinted>2020-03-19T10:27:44Z</cp:lastPrinted>
  <dcterms:created xsi:type="dcterms:W3CDTF">2020-01-04T17:00:42Z</dcterms:created>
  <dcterms:modified xsi:type="dcterms:W3CDTF">2020-12-14T13:30:49Z</dcterms:modified>
</cp:coreProperties>
</file>