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70" windowHeight="10020"/>
  </bookViews>
  <sheets>
    <sheet name="Lis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B57" i="1" l="1"/>
  <c r="B56" i="1"/>
  <c r="F50" i="1"/>
  <c r="F49" i="1"/>
  <c r="F46" i="1"/>
  <c r="F45" i="1"/>
  <c r="F42" i="1"/>
  <c r="F43" i="1" s="1"/>
  <c r="F36" i="1"/>
  <c r="F35" i="1"/>
  <c r="F37" i="1" s="1"/>
  <c r="F38" i="1" s="1"/>
  <c r="F58" i="1" s="1"/>
  <c r="F32" i="1"/>
  <c r="F33" i="1" s="1"/>
  <c r="F26" i="1"/>
  <c r="F25" i="1"/>
  <c r="F27" i="1" s="1"/>
  <c r="F22" i="1"/>
  <c r="F23" i="1" s="1"/>
  <c r="F16" i="1"/>
  <c r="F15" i="1"/>
  <c r="F17" i="1" s="1"/>
  <c r="F13" i="1"/>
  <c r="F51" i="1" l="1"/>
  <c r="F52" i="1" s="1"/>
  <c r="F59" i="1" s="1"/>
  <c r="F47" i="1"/>
  <c r="F18" i="1"/>
  <c r="F56" i="1" s="1"/>
  <c r="F28" i="1"/>
  <c r="F57" i="1" s="1"/>
  <c r="F60" i="1" l="1"/>
  <c r="F61" i="1" l="1"/>
  <c r="F62" i="1" s="1"/>
</calcChain>
</file>

<file path=xl/sharedStrings.xml><?xml version="1.0" encoding="utf-8"?>
<sst xmlns="http://schemas.openxmlformats.org/spreadsheetml/2006/main" count="82" uniqueCount="50">
  <si>
    <t>1.</t>
  </si>
  <si>
    <t>Grab 1.300x2,5 m</t>
  </si>
  <si>
    <t>1.1.</t>
  </si>
  <si>
    <t>Fino planiranje i zbijanje postojećeg sloja od kamenog materijala. Kvaliteta izvedene podloge u svemu prema OTU/2001 za radove na cestama. Zbijena podloga mora imati nosivost min. 80,0 MPa ispitano kružnom pločom.  Obračun radova prema m2  uređenog sloja od drobljenog zrnatog kamenog materijala.</t>
  </si>
  <si>
    <t>m2</t>
  </si>
  <si>
    <t>1.2.</t>
  </si>
  <si>
    <t>Nabava i doprema drobljenog kamenog  materijala 0-63  ili 0-32. Prosječna debljina ugrađenok materijala od 0-10 cm, ovisno o stanju kolnika. Kvaliteta materijala u svemu prema OTU /2001 za radove na cestama. Obračun prema stvarno ugrađenom m3 tamponskog materijala</t>
  </si>
  <si>
    <t>m3</t>
  </si>
  <si>
    <t>1.3.</t>
  </si>
  <si>
    <t>Izrada dvostruke površinske obrade s bitumenskom emulzijom C65-B3 koja se sastoji od:
 - prethodnog posipa karbonatnom frakcijom 8/11 (9 kg/m2)
- prskanje bitumenskom emulzijom (1,90 kg/m2)
- posip karbonatnom frakcijom 8/11 mm (15 kg/m2)
- prskanje bitumenskom emulzijom (1,40 kg/m2)
- posip karbonatnom frakcijom 4/8 mm (12 kg/m2)
- valjanje</t>
  </si>
  <si>
    <t>Ukupno za Grab 1.300x2,5 m</t>
  </si>
  <si>
    <t>2.</t>
  </si>
  <si>
    <t>Kijani (Kesići) 200x2,5 m</t>
  </si>
  <si>
    <t>2.1.</t>
  </si>
  <si>
    <t>2.2.</t>
  </si>
  <si>
    <t>2.3.</t>
  </si>
  <si>
    <t>Ukupno za Kijani (Kesići) 200x2,5 m</t>
  </si>
  <si>
    <t>3.</t>
  </si>
  <si>
    <t>Hrvatske Mladeži (Bazdani) 700x2,5 m</t>
  </si>
  <si>
    <t>3.1.</t>
  </si>
  <si>
    <t>3.2.</t>
  </si>
  <si>
    <t>3.3.</t>
  </si>
  <si>
    <t>Ukupno za Hrvatske Mladeži (Bazdani) 700x2,5 m</t>
  </si>
  <si>
    <t>4.</t>
  </si>
  <si>
    <t>Tomin Gaj (Đoko Došen) 1.000x2,5 m</t>
  </si>
  <si>
    <t>Iskop trapeznog jarka u tlu B kategorije s utovarom i odvozom na deponiju. Prosječna količina iskopa je 0,30 m3/m1 jarka te planiranje podloge i oblaganje betonom C20/25 bez armature u debljini od 10 cm. Prosječna količina betona je 0,15 m3/m1 jarka.</t>
  </si>
  <si>
    <t>m1</t>
  </si>
  <si>
    <t>Izrada cijevnih propusta od PEHD cijevi DN 600 mm u betonskoj oblozi. Stavka obuhvaća potreban iskop, nabavu cijevi, sve prijevoze i prijenose, rad na izradi, ugradnji i spajanju te sav ostali rad, opremu i materijal potreban za potpuno dovršenje stavke. Obračun po m1 izvedenog propusta.</t>
  </si>
  <si>
    <t>Ukupno za Tomin Gaj (Đoko Došen) 1.000x2,5 m</t>
  </si>
  <si>
    <t>Ukupna cijena</t>
  </si>
  <si>
    <t>PDV 25%</t>
  </si>
  <si>
    <t>TROŠKOVNIK RADOVA</t>
  </si>
  <si>
    <t>RED. BROJ</t>
  </si>
  <si>
    <t>OPIS STAVKE</t>
  </si>
  <si>
    <t>KOLIČINA</t>
  </si>
  <si>
    <t>JED. MJERE</t>
  </si>
  <si>
    <t>JED. CIJENA</t>
  </si>
  <si>
    <t>UKUPNO</t>
  </si>
  <si>
    <t>PRIPREMNI RADOVI</t>
  </si>
  <si>
    <t>GORNJI STROJ</t>
  </si>
  <si>
    <t>BETONSKI RADOVI</t>
  </si>
  <si>
    <t>REKAPITULACIJA</t>
  </si>
  <si>
    <t>Ukupna cijena sa PDV</t>
  </si>
  <si>
    <t>TD -006/2020</t>
  </si>
  <si>
    <t>Modernizacija cesta izvedbom površinske obrade na području Gračaca</t>
  </si>
  <si>
    <t>4.1</t>
  </si>
  <si>
    <t>4.2</t>
  </si>
  <si>
    <t>4.3</t>
  </si>
  <si>
    <t>4.4</t>
  </si>
  <si>
    <t>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</si>
</sst>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0.00;@"/>
    <numFmt numFmtId="165" formatCode="#,##0.00_[&quot;kn&quot;;\-#,##0.00\ &quot;kn&quot;;\-;@"/>
    <numFmt numFmtId="166" formatCode="_-#,##0.00_-;\-\ #,##0.00_-;_-0.00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164" fontId="6" fillId="0" borderId="1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wrapText="1"/>
    </xf>
    <xf numFmtId="164" fontId="2" fillId="0" borderId="1" xfId="0" applyNumberFormat="1" applyFont="1" applyBorder="1"/>
    <xf numFmtId="49" fontId="6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6" fillId="0" borderId="1" xfId="0" applyFont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wrapText="1"/>
    </xf>
    <xf numFmtId="49" fontId="6" fillId="0" borderId="1" xfId="0" applyNumberFormat="1" applyFont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horizontal="right" vertical="center" wrapText="1"/>
    </xf>
    <xf numFmtId="0" fontId="8" fillId="0" borderId="0" xfId="1" applyFont="1" applyAlignment="1" applyProtection="1">
      <alignment wrapText="1"/>
    </xf>
    <xf numFmtId="166" fontId="8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/>
    <xf numFmtId="164" fontId="8" fillId="0" borderId="1" xfId="0" applyNumberFormat="1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wrapText="1"/>
    </xf>
    <xf numFmtId="0" fontId="8" fillId="0" borderId="1" xfId="1" applyFont="1" applyBorder="1" applyAlignment="1" applyProtection="1">
      <alignment wrapText="1"/>
    </xf>
    <xf numFmtId="166" fontId="6" fillId="0" borderId="1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right" wrapText="1"/>
    </xf>
    <xf numFmtId="49" fontId="6" fillId="0" borderId="0" xfId="1" applyNumberFormat="1" applyFont="1" applyAlignment="1" applyProtection="1"/>
    <xf numFmtId="0" fontId="8" fillId="0" borderId="0" xfId="1" applyFont="1" applyAlignment="1" applyProtection="1"/>
    <xf numFmtId="49" fontId="8" fillId="0" borderId="1" xfId="0" applyNumberFormat="1" applyFont="1" applyBorder="1" applyAlignment="1" applyProtection="1">
      <alignment vertical="center"/>
    </xf>
    <xf numFmtId="49" fontId="8" fillId="0" borderId="0" xfId="1" applyNumberFormat="1" applyFont="1" applyAlignment="1" applyProtection="1"/>
    <xf numFmtId="0" fontId="1" fillId="0" borderId="1" xfId="0" applyFont="1" applyBorder="1" applyAlignment="1">
      <alignment vertical="center"/>
    </xf>
    <xf numFmtId="165" fontId="6" fillId="0" borderId="1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46" workbookViewId="0">
      <selection activeCell="E36" sqref="E36"/>
    </sheetView>
  </sheetViews>
  <sheetFormatPr defaultRowHeight="15" x14ac:dyDescent="0.25"/>
  <cols>
    <col min="1" max="1" width="7.85546875" style="4" customWidth="1"/>
    <col min="2" max="2" width="46.140625" style="1" customWidth="1"/>
    <col min="3" max="3" width="10.85546875" customWidth="1"/>
    <col min="4" max="4" width="9.28515625" customWidth="1"/>
    <col min="5" max="5" width="14.85546875" style="2" customWidth="1"/>
    <col min="6" max="6" width="15.85546875" customWidth="1"/>
    <col min="21" max="25" width="9.28515625" customWidth="1"/>
    <col min="257" max="257" width="7.85546875" customWidth="1"/>
    <col min="258" max="258" width="46.140625" customWidth="1"/>
    <col min="259" max="259" width="10.85546875" customWidth="1"/>
    <col min="260" max="260" width="9.28515625" customWidth="1"/>
    <col min="261" max="261" width="14.85546875" customWidth="1"/>
    <col min="262" max="262" width="15.85546875" customWidth="1"/>
    <col min="277" max="281" width="9.28515625" customWidth="1"/>
    <col min="513" max="513" width="7.85546875" customWidth="1"/>
    <col min="514" max="514" width="46.140625" customWidth="1"/>
    <col min="515" max="515" width="10.85546875" customWidth="1"/>
    <col min="516" max="516" width="9.28515625" customWidth="1"/>
    <col min="517" max="517" width="14.85546875" customWidth="1"/>
    <col min="518" max="518" width="15.85546875" customWidth="1"/>
    <col min="533" max="537" width="9.28515625" customWidth="1"/>
    <col min="769" max="769" width="7.85546875" customWidth="1"/>
    <col min="770" max="770" width="46.140625" customWidth="1"/>
    <col min="771" max="771" width="10.85546875" customWidth="1"/>
    <col min="772" max="772" width="9.28515625" customWidth="1"/>
    <col min="773" max="773" width="14.85546875" customWidth="1"/>
    <col min="774" max="774" width="15.85546875" customWidth="1"/>
    <col min="789" max="793" width="9.28515625" customWidth="1"/>
    <col min="1025" max="1025" width="7.85546875" customWidth="1"/>
    <col min="1026" max="1026" width="46.140625" customWidth="1"/>
    <col min="1027" max="1027" width="10.85546875" customWidth="1"/>
    <col min="1028" max="1028" width="9.28515625" customWidth="1"/>
    <col min="1029" max="1029" width="14.85546875" customWidth="1"/>
    <col min="1030" max="1030" width="15.85546875" customWidth="1"/>
    <col min="1045" max="1049" width="9.28515625" customWidth="1"/>
    <col min="1281" max="1281" width="7.85546875" customWidth="1"/>
    <col min="1282" max="1282" width="46.140625" customWidth="1"/>
    <col min="1283" max="1283" width="10.85546875" customWidth="1"/>
    <col min="1284" max="1284" width="9.28515625" customWidth="1"/>
    <col min="1285" max="1285" width="14.85546875" customWidth="1"/>
    <col min="1286" max="1286" width="15.85546875" customWidth="1"/>
    <col min="1301" max="1305" width="9.28515625" customWidth="1"/>
    <col min="1537" max="1537" width="7.85546875" customWidth="1"/>
    <col min="1538" max="1538" width="46.140625" customWidth="1"/>
    <col min="1539" max="1539" width="10.85546875" customWidth="1"/>
    <col min="1540" max="1540" width="9.28515625" customWidth="1"/>
    <col min="1541" max="1541" width="14.85546875" customWidth="1"/>
    <col min="1542" max="1542" width="15.85546875" customWidth="1"/>
    <col min="1557" max="1561" width="9.28515625" customWidth="1"/>
    <col min="1793" max="1793" width="7.85546875" customWidth="1"/>
    <col min="1794" max="1794" width="46.140625" customWidth="1"/>
    <col min="1795" max="1795" width="10.85546875" customWidth="1"/>
    <col min="1796" max="1796" width="9.28515625" customWidth="1"/>
    <col min="1797" max="1797" width="14.85546875" customWidth="1"/>
    <col min="1798" max="1798" width="15.85546875" customWidth="1"/>
    <col min="1813" max="1817" width="9.28515625" customWidth="1"/>
    <col min="2049" max="2049" width="7.85546875" customWidth="1"/>
    <col min="2050" max="2050" width="46.140625" customWidth="1"/>
    <col min="2051" max="2051" width="10.85546875" customWidth="1"/>
    <col min="2052" max="2052" width="9.28515625" customWidth="1"/>
    <col min="2053" max="2053" width="14.85546875" customWidth="1"/>
    <col min="2054" max="2054" width="15.85546875" customWidth="1"/>
    <col min="2069" max="2073" width="9.28515625" customWidth="1"/>
    <col min="2305" max="2305" width="7.85546875" customWidth="1"/>
    <col min="2306" max="2306" width="46.140625" customWidth="1"/>
    <col min="2307" max="2307" width="10.85546875" customWidth="1"/>
    <col min="2308" max="2308" width="9.28515625" customWidth="1"/>
    <col min="2309" max="2309" width="14.85546875" customWidth="1"/>
    <col min="2310" max="2310" width="15.85546875" customWidth="1"/>
    <col min="2325" max="2329" width="9.28515625" customWidth="1"/>
    <col min="2561" max="2561" width="7.85546875" customWidth="1"/>
    <col min="2562" max="2562" width="46.140625" customWidth="1"/>
    <col min="2563" max="2563" width="10.85546875" customWidth="1"/>
    <col min="2564" max="2564" width="9.28515625" customWidth="1"/>
    <col min="2565" max="2565" width="14.85546875" customWidth="1"/>
    <col min="2566" max="2566" width="15.85546875" customWidth="1"/>
    <col min="2581" max="2585" width="9.28515625" customWidth="1"/>
    <col min="2817" max="2817" width="7.85546875" customWidth="1"/>
    <col min="2818" max="2818" width="46.140625" customWidth="1"/>
    <col min="2819" max="2819" width="10.85546875" customWidth="1"/>
    <col min="2820" max="2820" width="9.28515625" customWidth="1"/>
    <col min="2821" max="2821" width="14.85546875" customWidth="1"/>
    <col min="2822" max="2822" width="15.85546875" customWidth="1"/>
    <col min="2837" max="2841" width="9.28515625" customWidth="1"/>
    <col min="3073" max="3073" width="7.85546875" customWidth="1"/>
    <col min="3074" max="3074" width="46.140625" customWidth="1"/>
    <col min="3075" max="3075" width="10.85546875" customWidth="1"/>
    <col min="3076" max="3076" width="9.28515625" customWidth="1"/>
    <col min="3077" max="3077" width="14.85546875" customWidth="1"/>
    <col min="3078" max="3078" width="15.85546875" customWidth="1"/>
    <col min="3093" max="3097" width="9.28515625" customWidth="1"/>
    <col min="3329" max="3329" width="7.85546875" customWidth="1"/>
    <col min="3330" max="3330" width="46.140625" customWidth="1"/>
    <col min="3331" max="3331" width="10.85546875" customWidth="1"/>
    <col min="3332" max="3332" width="9.28515625" customWidth="1"/>
    <col min="3333" max="3333" width="14.85546875" customWidth="1"/>
    <col min="3334" max="3334" width="15.85546875" customWidth="1"/>
    <col min="3349" max="3353" width="9.28515625" customWidth="1"/>
    <col min="3585" max="3585" width="7.85546875" customWidth="1"/>
    <col min="3586" max="3586" width="46.140625" customWidth="1"/>
    <col min="3587" max="3587" width="10.85546875" customWidth="1"/>
    <col min="3588" max="3588" width="9.28515625" customWidth="1"/>
    <col min="3589" max="3589" width="14.85546875" customWidth="1"/>
    <col min="3590" max="3590" width="15.85546875" customWidth="1"/>
    <col min="3605" max="3609" width="9.28515625" customWidth="1"/>
    <col min="3841" max="3841" width="7.85546875" customWidth="1"/>
    <col min="3842" max="3842" width="46.140625" customWidth="1"/>
    <col min="3843" max="3843" width="10.85546875" customWidth="1"/>
    <col min="3844" max="3844" width="9.28515625" customWidth="1"/>
    <col min="3845" max="3845" width="14.85546875" customWidth="1"/>
    <col min="3846" max="3846" width="15.85546875" customWidth="1"/>
    <col min="3861" max="3865" width="9.28515625" customWidth="1"/>
    <col min="4097" max="4097" width="7.85546875" customWidth="1"/>
    <col min="4098" max="4098" width="46.140625" customWidth="1"/>
    <col min="4099" max="4099" width="10.85546875" customWidth="1"/>
    <col min="4100" max="4100" width="9.28515625" customWidth="1"/>
    <col min="4101" max="4101" width="14.85546875" customWidth="1"/>
    <col min="4102" max="4102" width="15.85546875" customWidth="1"/>
    <col min="4117" max="4121" width="9.28515625" customWidth="1"/>
    <col min="4353" max="4353" width="7.85546875" customWidth="1"/>
    <col min="4354" max="4354" width="46.140625" customWidth="1"/>
    <col min="4355" max="4355" width="10.85546875" customWidth="1"/>
    <col min="4356" max="4356" width="9.28515625" customWidth="1"/>
    <col min="4357" max="4357" width="14.85546875" customWidth="1"/>
    <col min="4358" max="4358" width="15.85546875" customWidth="1"/>
    <col min="4373" max="4377" width="9.28515625" customWidth="1"/>
    <col min="4609" max="4609" width="7.85546875" customWidth="1"/>
    <col min="4610" max="4610" width="46.140625" customWidth="1"/>
    <col min="4611" max="4611" width="10.85546875" customWidth="1"/>
    <col min="4612" max="4612" width="9.28515625" customWidth="1"/>
    <col min="4613" max="4613" width="14.85546875" customWidth="1"/>
    <col min="4614" max="4614" width="15.85546875" customWidth="1"/>
    <col min="4629" max="4633" width="9.28515625" customWidth="1"/>
    <col min="4865" max="4865" width="7.85546875" customWidth="1"/>
    <col min="4866" max="4866" width="46.140625" customWidth="1"/>
    <col min="4867" max="4867" width="10.85546875" customWidth="1"/>
    <col min="4868" max="4868" width="9.28515625" customWidth="1"/>
    <col min="4869" max="4869" width="14.85546875" customWidth="1"/>
    <col min="4870" max="4870" width="15.85546875" customWidth="1"/>
    <col min="4885" max="4889" width="9.28515625" customWidth="1"/>
    <col min="5121" max="5121" width="7.85546875" customWidth="1"/>
    <col min="5122" max="5122" width="46.140625" customWidth="1"/>
    <col min="5123" max="5123" width="10.85546875" customWidth="1"/>
    <col min="5124" max="5124" width="9.28515625" customWidth="1"/>
    <col min="5125" max="5125" width="14.85546875" customWidth="1"/>
    <col min="5126" max="5126" width="15.85546875" customWidth="1"/>
    <col min="5141" max="5145" width="9.28515625" customWidth="1"/>
    <col min="5377" max="5377" width="7.85546875" customWidth="1"/>
    <col min="5378" max="5378" width="46.140625" customWidth="1"/>
    <col min="5379" max="5379" width="10.85546875" customWidth="1"/>
    <col min="5380" max="5380" width="9.28515625" customWidth="1"/>
    <col min="5381" max="5381" width="14.85546875" customWidth="1"/>
    <col min="5382" max="5382" width="15.85546875" customWidth="1"/>
    <col min="5397" max="5401" width="9.28515625" customWidth="1"/>
    <col min="5633" max="5633" width="7.85546875" customWidth="1"/>
    <col min="5634" max="5634" width="46.140625" customWidth="1"/>
    <col min="5635" max="5635" width="10.85546875" customWidth="1"/>
    <col min="5636" max="5636" width="9.28515625" customWidth="1"/>
    <col min="5637" max="5637" width="14.85546875" customWidth="1"/>
    <col min="5638" max="5638" width="15.85546875" customWidth="1"/>
    <col min="5653" max="5657" width="9.28515625" customWidth="1"/>
    <col min="5889" max="5889" width="7.85546875" customWidth="1"/>
    <col min="5890" max="5890" width="46.140625" customWidth="1"/>
    <col min="5891" max="5891" width="10.85546875" customWidth="1"/>
    <col min="5892" max="5892" width="9.28515625" customWidth="1"/>
    <col min="5893" max="5893" width="14.85546875" customWidth="1"/>
    <col min="5894" max="5894" width="15.85546875" customWidth="1"/>
    <col min="5909" max="5913" width="9.28515625" customWidth="1"/>
    <col min="6145" max="6145" width="7.85546875" customWidth="1"/>
    <col min="6146" max="6146" width="46.140625" customWidth="1"/>
    <col min="6147" max="6147" width="10.85546875" customWidth="1"/>
    <col min="6148" max="6148" width="9.28515625" customWidth="1"/>
    <col min="6149" max="6149" width="14.85546875" customWidth="1"/>
    <col min="6150" max="6150" width="15.85546875" customWidth="1"/>
    <col min="6165" max="6169" width="9.28515625" customWidth="1"/>
    <col min="6401" max="6401" width="7.85546875" customWidth="1"/>
    <col min="6402" max="6402" width="46.140625" customWidth="1"/>
    <col min="6403" max="6403" width="10.85546875" customWidth="1"/>
    <col min="6404" max="6404" width="9.28515625" customWidth="1"/>
    <col min="6405" max="6405" width="14.85546875" customWidth="1"/>
    <col min="6406" max="6406" width="15.85546875" customWidth="1"/>
    <col min="6421" max="6425" width="9.28515625" customWidth="1"/>
    <col min="6657" max="6657" width="7.85546875" customWidth="1"/>
    <col min="6658" max="6658" width="46.140625" customWidth="1"/>
    <col min="6659" max="6659" width="10.85546875" customWidth="1"/>
    <col min="6660" max="6660" width="9.28515625" customWidth="1"/>
    <col min="6661" max="6661" width="14.85546875" customWidth="1"/>
    <col min="6662" max="6662" width="15.85546875" customWidth="1"/>
    <col min="6677" max="6681" width="9.28515625" customWidth="1"/>
    <col min="6913" max="6913" width="7.85546875" customWidth="1"/>
    <col min="6914" max="6914" width="46.140625" customWidth="1"/>
    <col min="6915" max="6915" width="10.85546875" customWidth="1"/>
    <col min="6916" max="6916" width="9.28515625" customWidth="1"/>
    <col min="6917" max="6917" width="14.85546875" customWidth="1"/>
    <col min="6918" max="6918" width="15.85546875" customWidth="1"/>
    <col min="6933" max="6937" width="9.28515625" customWidth="1"/>
    <col min="7169" max="7169" width="7.85546875" customWidth="1"/>
    <col min="7170" max="7170" width="46.140625" customWidth="1"/>
    <col min="7171" max="7171" width="10.85546875" customWidth="1"/>
    <col min="7172" max="7172" width="9.28515625" customWidth="1"/>
    <col min="7173" max="7173" width="14.85546875" customWidth="1"/>
    <col min="7174" max="7174" width="15.85546875" customWidth="1"/>
    <col min="7189" max="7193" width="9.28515625" customWidth="1"/>
    <col min="7425" max="7425" width="7.85546875" customWidth="1"/>
    <col min="7426" max="7426" width="46.140625" customWidth="1"/>
    <col min="7427" max="7427" width="10.85546875" customWidth="1"/>
    <col min="7428" max="7428" width="9.28515625" customWidth="1"/>
    <col min="7429" max="7429" width="14.85546875" customWidth="1"/>
    <col min="7430" max="7430" width="15.85546875" customWidth="1"/>
    <col min="7445" max="7449" width="9.28515625" customWidth="1"/>
    <col min="7681" max="7681" width="7.85546875" customWidth="1"/>
    <col min="7682" max="7682" width="46.140625" customWidth="1"/>
    <col min="7683" max="7683" width="10.85546875" customWidth="1"/>
    <col min="7684" max="7684" width="9.28515625" customWidth="1"/>
    <col min="7685" max="7685" width="14.85546875" customWidth="1"/>
    <col min="7686" max="7686" width="15.85546875" customWidth="1"/>
    <col min="7701" max="7705" width="9.28515625" customWidth="1"/>
    <col min="7937" max="7937" width="7.85546875" customWidth="1"/>
    <col min="7938" max="7938" width="46.140625" customWidth="1"/>
    <col min="7939" max="7939" width="10.85546875" customWidth="1"/>
    <col min="7940" max="7940" width="9.28515625" customWidth="1"/>
    <col min="7941" max="7941" width="14.85546875" customWidth="1"/>
    <col min="7942" max="7942" width="15.85546875" customWidth="1"/>
    <col min="7957" max="7961" width="9.28515625" customWidth="1"/>
    <col min="8193" max="8193" width="7.85546875" customWidth="1"/>
    <col min="8194" max="8194" width="46.140625" customWidth="1"/>
    <col min="8195" max="8195" width="10.85546875" customWidth="1"/>
    <col min="8196" max="8196" width="9.28515625" customWidth="1"/>
    <col min="8197" max="8197" width="14.85546875" customWidth="1"/>
    <col min="8198" max="8198" width="15.85546875" customWidth="1"/>
    <col min="8213" max="8217" width="9.28515625" customWidth="1"/>
    <col min="8449" max="8449" width="7.85546875" customWidth="1"/>
    <col min="8450" max="8450" width="46.140625" customWidth="1"/>
    <col min="8451" max="8451" width="10.85546875" customWidth="1"/>
    <col min="8452" max="8452" width="9.28515625" customWidth="1"/>
    <col min="8453" max="8453" width="14.85546875" customWidth="1"/>
    <col min="8454" max="8454" width="15.85546875" customWidth="1"/>
    <col min="8469" max="8473" width="9.28515625" customWidth="1"/>
    <col min="8705" max="8705" width="7.85546875" customWidth="1"/>
    <col min="8706" max="8706" width="46.140625" customWidth="1"/>
    <col min="8707" max="8707" width="10.85546875" customWidth="1"/>
    <col min="8708" max="8708" width="9.28515625" customWidth="1"/>
    <col min="8709" max="8709" width="14.85546875" customWidth="1"/>
    <col min="8710" max="8710" width="15.85546875" customWidth="1"/>
    <col min="8725" max="8729" width="9.28515625" customWidth="1"/>
    <col min="8961" max="8961" width="7.85546875" customWidth="1"/>
    <col min="8962" max="8962" width="46.140625" customWidth="1"/>
    <col min="8963" max="8963" width="10.85546875" customWidth="1"/>
    <col min="8964" max="8964" width="9.28515625" customWidth="1"/>
    <col min="8965" max="8965" width="14.85546875" customWidth="1"/>
    <col min="8966" max="8966" width="15.85546875" customWidth="1"/>
    <col min="8981" max="8985" width="9.28515625" customWidth="1"/>
    <col min="9217" max="9217" width="7.85546875" customWidth="1"/>
    <col min="9218" max="9218" width="46.140625" customWidth="1"/>
    <col min="9219" max="9219" width="10.85546875" customWidth="1"/>
    <col min="9220" max="9220" width="9.28515625" customWidth="1"/>
    <col min="9221" max="9221" width="14.85546875" customWidth="1"/>
    <col min="9222" max="9222" width="15.85546875" customWidth="1"/>
    <col min="9237" max="9241" width="9.28515625" customWidth="1"/>
    <col min="9473" max="9473" width="7.85546875" customWidth="1"/>
    <col min="9474" max="9474" width="46.140625" customWidth="1"/>
    <col min="9475" max="9475" width="10.85546875" customWidth="1"/>
    <col min="9476" max="9476" width="9.28515625" customWidth="1"/>
    <col min="9477" max="9477" width="14.85546875" customWidth="1"/>
    <col min="9478" max="9478" width="15.85546875" customWidth="1"/>
    <col min="9493" max="9497" width="9.28515625" customWidth="1"/>
    <col min="9729" max="9729" width="7.85546875" customWidth="1"/>
    <col min="9730" max="9730" width="46.140625" customWidth="1"/>
    <col min="9731" max="9731" width="10.85546875" customWidth="1"/>
    <col min="9732" max="9732" width="9.28515625" customWidth="1"/>
    <col min="9733" max="9733" width="14.85546875" customWidth="1"/>
    <col min="9734" max="9734" width="15.85546875" customWidth="1"/>
    <col min="9749" max="9753" width="9.28515625" customWidth="1"/>
    <col min="9985" max="9985" width="7.85546875" customWidth="1"/>
    <col min="9986" max="9986" width="46.140625" customWidth="1"/>
    <col min="9987" max="9987" width="10.85546875" customWidth="1"/>
    <col min="9988" max="9988" width="9.28515625" customWidth="1"/>
    <col min="9989" max="9989" width="14.85546875" customWidth="1"/>
    <col min="9990" max="9990" width="15.85546875" customWidth="1"/>
    <col min="10005" max="10009" width="9.28515625" customWidth="1"/>
    <col min="10241" max="10241" width="7.85546875" customWidth="1"/>
    <col min="10242" max="10242" width="46.140625" customWidth="1"/>
    <col min="10243" max="10243" width="10.85546875" customWidth="1"/>
    <col min="10244" max="10244" width="9.28515625" customWidth="1"/>
    <col min="10245" max="10245" width="14.85546875" customWidth="1"/>
    <col min="10246" max="10246" width="15.85546875" customWidth="1"/>
    <col min="10261" max="10265" width="9.28515625" customWidth="1"/>
    <col min="10497" max="10497" width="7.85546875" customWidth="1"/>
    <col min="10498" max="10498" width="46.140625" customWidth="1"/>
    <col min="10499" max="10499" width="10.85546875" customWidth="1"/>
    <col min="10500" max="10500" width="9.28515625" customWidth="1"/>
    <col min="10501" max="10501" width="14.85546875" customWidth="1"/>
    <col min="10502" max="10502" width="15.85546875" customWidth="1"/>
    <col min="10517" max="10521" width="9.28515625" customWidth="1"/>
    <col min="10753" max="10753" width="7.85546875" customWidth="1"/>
    <col min="10754" max="10754" width="46.140625" customWidth="1"/>
    <col min="10755" max="10755" width="10.85546875" customWidth="1"/>
    <col min="10756" max="10756" width="9.28515625" customWidth="1"/>
    <col min="10757" max="10757" width="14.85546875" customWidth="1"/>
    <col min="10758" max="10758" width="15.85546875" customWidth="1"/>
    <col min="10773" max="10777" width="9.28515625" customWidth="1"/>
    <col min="11009" max="11009" width="7.85546875" customWidth="1"/>
    <col min="11010" max="11010" width="46.140625" customWidth="1"/>
    <col min="11011" max="11011" width="10.85546875" customWidth="1"/>
    <col min="11012" max="11012" width="9.28515625" customWidth="1"/>
    <col min="11013" max="11013" width="14.85546875" customWidth="1"/>
    <col min="11014" max="11014" width="15.85546875" customWidth="1"/>
    <col min="11029" max="11033" width="9.28515625" customWidth="1"/>
    <col min="11265" max="11265" width="7.85546875" customWidth="1"/>
    <col min="11266" max="11266" width="46.140625" customWidth="1"/>
    <col min="11267" max="11267" width="10.85546875" customWidth="1"/>
    <col min="11268" max="11268" width="9.28515625" customWidth="1"/>
    <col min="11269" max="11269" width="14.85546875" customWidth="1"/>
    <col min="11270" max="11270" width="15.85546875" customWidth="1"/>
    <col min="11285" max="11289" width="9.28515625" customWidth="1"/>
    <col min="11521" max="11521" width="7.85546875" customWidth="1"/>
    <col min="11522" max="11522" width="46.140625" customWidth="1"/>
    <col min="11523" max="11523" width="10.85546875" customWidth="1"/>
    <col min="11524" max="11524" width="9.28515625" customWidth="1"/>
    <col min="11525" max="11525" width="14.85546875" customWidth="1"/>
    <col min="11526" max="11526" width="15.85546875" customWidth="1"/>
    <col min="11541" max="11545" width="9.28515625" customWidth="1"/>
    <col min="11777" max="11777" width="7.85546875" customWidth="1"/>
    <col min="11778" max="11778" width="46.140625" customWidth="1"/>
    <col min="11779" max="11779" width="10.85546875" customWidth="1"/>
    <col min="11780" max="11780" width="9.28515625" customWidth="1"/>
    <col min="11781" max="11781" width="14.85546875" customWidth="1"/>
    <col min="11782" max="11782" width="15.85546875" customWidth="1"/>
    <col min="11797" max="11801" width="9.28515625" customWidth="1"/>
    <col min="12033" max="12033" width="7.85546875" customWidth="1"/>
    <col min="12034" max="12034" width="46.140625" customWidth="1"/>
    <col min="12035" max="12035" width="10.85546875" customWidth="1"/>
    <col min="12036" max="12036" width="9.28515625" customWidth="1"/>
    <col min="12037" max="12037" width="14.85546875" customWidth="1"/>
    <col min="12038" max="12038" width="15.85546875" customWidth="1"/>
    <col min="12053" max="12057" width="9.28515625" customWidth="1"/>
    <col min="12289" max="12289" width="7.85546875" customWidth="1"/>
    <col min="12290" max="12290" width="46.140625" customWidth="1"/>
    <col min="12291" max="12291" width="10.85546875" customWidth="1"/>
    <col min="12292" max="12292" width="9.28515625" customWidth="1"/>
    <col min="12293" max="12293" width="14.85546875" customWidth="1"/>
    <col min="12294" max="12294" width="15.85546875" customWidth="1"/>
    <col min="12309" max="12313" width="9.28515625" customWidth="1"/>
    <col min="12545" max="12545" width="7.85546875" customWidth="1"/>
    <col min="12546" max="12546" width="46.140625" customWidth="1"/>
    <col min="12547" max="12547" width="10.85546875" customWidth="1"/>
    <col min="12548" max="12548" width="9.28515625" customWidth="1"/>
    <col min="12549" max="12549" width="14.85546875" customWidth="1"/>
    <col min="12550" max="12550" width="15.85546875" customWidth="1"/>
    <col min="12565" max="12569" width="9.28515625" customWidth="1"/>
    <col min="12801" max="12801" width="7.85546875" customWidth="1"/>
    <col min="12802" max="12802" width="46.140625" customWidth="1"/>
    <col min="12803" max="12803" width="10.85546875" customWidth="1"/>
    <col min="12804" max="12804" width="9.28515625" customWidth="1"/>
    <col min="12805" max="12805" width="14.85546875" customWidth="1"/>
    <col min="12806" max="12806" width="15.85546875" customWidth="1"/>
    <col min="12821" max="12825" width="9.28515625" customWidth="1"/>
    <col min="13057" max="13057" width="7.85546875" customWidth="1"/>
    <col min="13058" max="13058" width="46.140625" customWidth="1"/>
    <col min="13059" max="13059" width="10.85546875" customWidth="1"/>
    <col min="13060" max="13060" width="9.28515625" customWidth="1"/>
    <col min="13061" max="13061" width="14.85546875" customWidth="1"/>
    <col min="13062" max="13062" width="15.85546875" customWidth="1"/>
    <col min="13077" max="13081" width="9.28515625" customWidth="1"/>
    <col min="13313" max="13313" width="7.85546875" customWidth="1"/>
    <col min="13314" max="13314" width="46.140625" customWidth="1"/>
    <col min="13315" max="13315" width="10.85546875" customWidth="1"/>
    <col min="13316" max="13316" width="9.28515625" customWidth="1"/>
    <col min="13317" max="13317" width="14.85546875" customWidth="1"/>
    <col min="13318" max="13318" width="15.85546875" customWidth="1"/>
    <col min="13333" max="13337" width="9.28515625" customWidth="1"/>
    <col min="13569" max="13569" width="7.85546875" customWidth="1"/>
    <col min="13570" max="13570" width="46.140625" customWidth="1"/>
    <col min="13571" max="13571" width="10.85546875" customWidth="1"/>
    <col min="13572" max="13572" width="9.28515625" customWidth="1"/>
    <col min="13573" max="13573" width="14.85546875" customWidth="1"/>
    <col min="13574" max="13574" width="15.85546875" customWidth="1"/>
    <col min="13589" max="13593" width="9.28515625" customWidth="1"/>
    <col min="13825" max="13825" width="7.85546875" customWidth="1"/>
    <col min="13826" max="13826" width="46.140625" customWidth="1"/>
    <col min="13827" max="13827" width="10.85546875" customWidth="1"/>
    <col min="13828" max="13828" width="9.28515625" customWidth="1"/>
    <col min="13829" max="13829" width="14.85546875" customWidth="1"/>
    <col min="13830" max="13830" width="15.85546875" customWidth="1"/>
    <col min="13845" max="13849" width="9.28515625" customWidth="1"/>
    <col min="14081" max="14081" width="7.85546875" customWidth="1"/>
    <col min="14082" max="14082" width="46.140625" customWidth="1"/>
    <col min="14083" max="14083" width="10.85546875" customWidth="1"/>
    <col min="14084" max="14084" width="9.28515625" customWidth="1"/>
    <col min="14085" max="14085" width="14.85546875" customWidth="1"/>
    <col min="14086" max="14086" width="15.85546875" customWidth="1"/>
    <col min="14101" max="14105" width="9.28515625" customWidth="1"/>
    <col min="14337" max="14337" width="7.85546875" customWidth="1"/>
    <col min="14338" max="14338" width="46.140625" customWidth="1"/>
    <col min="14339" max="14339" width="10.85546875" customWidth="1"/>
    <col min="14340" max="14340" width="9.28515625" customWidth="1"/>
    <col min="14341" max="14341" width="14.85546875" customWidth="1"/>
    <col min="14342" max="14342" width="15.85546875" customWidth="1"/>
    <col min="14357" max="14361" width="9.28515625" customWidth="1"/>
    <col min="14593" max="14593" width="7.85546875" customWidth="1"/>
    <col min="14594" max="14594" width="46.140625" customWidth="1"/>
    <col min="14595" max="14595" width="10.85546875" customWidth="1"/>
    <col min="14596" max="14596" width="9.28515625" customWidth="1"/>
    <col min="14597" max="14597" width="14.85546875" customWidth="1"/>
    <col min="14598" max="14598" width="15.85546875" customWidth="1"/>
    <col min="14613" max="14617" width="9.28515625" customWidth="1"/>
    <col min="14849" max="14849" width="7.85546875" customWidth="1"/>
    <col min="14850" max="14850" width="46.140625" customWidth="1"/>
    <col min="14851" max="14851" width="10.85546875" customWidth="1"/>
    <col min="14852" max="14852" width="9.28515625" customWidth="1"/>
    <col min="14853" max="14853" width="14.85546875" customWidth="1"/>
    <col min="14854" max="14854" width="15.85546875" customWidth="1"/>
    <col min="14869" max="14873" width="9.28515625" customWidth="1"/>
    <col min="15105" max="15105" width="7.85546875" customWidth="1"/>
    <col min="15106" max="15106" width="46.140625" customWidth="1"/>
    <col min="15107" max="15107" width="10.85546875" customWidth="1"/>
    <col min="15108" max="15108" width="9.28515625" customWidth="1"/>
    <col min="15109" max="15109" width="14.85546875" customWidth="1"/>
    <col min="15110" max="15110" width="15.85546875" customWidth="1"/>
    <col min="15125" max="15129" width="9.28515625" customWidth="1"/>
    <col min="15361" max="15361" width="7.85546875" customWidth="1"/>
    <col min="15362" max="15362" width="46.140625" customWidth="1"/>
    <col min="15363" max="15363" width="10.85546875" customWidth="1"/>
    <col min="15364" max="15364" width="9.28515625" customWidth="1"/>
    <col min="15365" max="15365" width="14.85546875" customWidth="1"/>
    <col min="15366" max="15366" width="15.85546875" customWidth="1"/>
    <col min="15381" max="15385" width="9.28515625" customWidth="1"/>
    <col min="15617" max="15617" width="7.85546875" customWidth="1"/>
    <col min="15618" max="15618" width="46.140625" customWidth="1"/>
    <col min="15619" max="15619" width="10.85546875" customWidth="1"/>
    <col min="15620" max="15620" width="9.28515625" customWidth="1"/>
    <col min="15621" max="15621" width="14.85546875" customWidth="1"/>
    <col min="15622" max="15622" width="15.85546875" customWidth="1"/>
    <col min="15637" max="15641" width="9.28515625" customWidth="1"/>
    <col min="15873" max="15873" width="7.85546875" customWidth="1"/>
    <col min="15874" max="15874" width="46.140625" customWidth="1"/>
    <col min="15875" max="15875" width="10.85546875" customWidth="1"/>
    <col min="15876" max="15876" width="9.28515625" customWidth="1"/>
    <col min="15877" max="15877" width="14.85546875" customWidth="1"/>
    <col min="15878" max="15878" width="15.85546875" customWidth="1"/>
    <col min="15893" max="15897" width="9.28515625" customWidth="1"/>
    <col min="16129" max="16129" width="7.85546875" customWidth="1"/>
    <col min="16130" max="16130" width="46.140625" customWidth="1"/>
    <col min="16131" max="16131" width="10.85546875" customWidth="1"/>
    <col min="16132" max="16132" width="9.28515625" customWidth="1"/>
    <col min="16133" max="16133" width="14.85546875" customWidth="1"/>
    <col min="16134" max="16134" width="15.85546875" customWidth="1"/>
    <col min="16149" max="16153" width="9.28515625" customWidth="1"/>
  </cols>
  <sheetData>
    <row r="1" spans="1:22" x14ac:dyDescent="0.25">
      <c r="A1" s="23"/>
      <c r="F1" s="3" t="s">
        <v>43</v>
      </c>
    </row>
    <row r="3" spans="1:22" ht="21.95" customHeight="1" x14ac:dyDescent="0.25">
      <c r="A3" s="43" t="s">
        <v>31</v>
      </c>
      <c r="B3" s="43"/>
      <c r="C3" s="43"/>
      <c r="D3" s="43"/>
      <c r="E3" s="43"/>
      <c r="F3" s="43"/>
      <c r="U3" s="5"/>
    </row>
    <row r="5" spans="1:22" ht="21.95" customHeight="1" x14ac:dyDescent="0.25">
      <c r="A5" s="44" t="s">
        <v>44</v>
      </c>
      <c r="B5" s="44"/>
      <c r="C5" s="44"/>
      <c r="D5" s="44"/>
      <c r="E5" s="44"/>
      <c r="F5" s="44"/>
      <c r="V5" s="24"/>
    </row>
    <row r="7" spans="1:22" x14ac:dyDescent="0.25">
      <c r="A7" s="2"/>
      <c r="B7" s="6"/>
      <c r="C7" s="2"/>
      <c r="D7" s="2"/>
      <c r="F7" s="2"/>
    </row>
    <row r="8" spans="1:22" s="8" customFormat="1" ht="26.25" x14ac:dyDescent="0.25">
      <c r="A8" s="7" t="s">
        <v>32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</row>
    <row r="9" spans="1:22" x14ac:dyDescent="0.25">
      <c r="A9" s="9"/>
      <c r="B9" s="10"/>
      <c r="C9" s="11"/>
      <c r="D9" s="11"/>
      <c r="E9" s="12"/>
      <c r="F9" s="11"/>
    </row>
    <row r="10" spans="1:22" x14ac:dyDescent="0.25">
      <c r="A10" s="25" t="s">
        <v>0</v>
      </c>
      <c r="B10" s="17" t="s">
        <v>1</v>
      </c>
      <c r="C10" s="11"/>
      <c r="D10" s="11"/>
      <c r="E10" s="12"/>
      <c r="F10" s="11"/>
    </row>
    <row r="11" spans="1:22" x14ac:dyDescent="0.25">
      <c r="A11" s="9"/>
      <c r="B11" s="13" t="s">
        <v>38</v>
      </c>
      <c r="C11" s="11"/>
      <c r="D11" s="11"/>
      <c r="E11" s="12"/>
      <c r="F11" s="11"/>
    </row>
    <row r="12" spans="1:22" ht="82.5" customHeight="1" x14ac:dyDescent="0.25">
      <c r="A12" s="26" t="s">
        <v>2</v>
      </c>
      <c r="B12" s="27" t="s">
        <v>3</v>
      </c>
      <c r="C12" s="28">
        <v>3250</v>
      </c>
      <c r="D12" s="29" t="s">
        <v>4</v>
      </c>
      <c r="E12" s="30"/>
      <c r="F12" s="31">
        <f>C12*E12</f>
        <v>0</v>
      </c>
    </row>
    <row r="13" spans="1:22" x14ac:dyDescent="0.25">
      <c r="A13" s="26"/>
      <c r="B13" s="32"/>
      <c r="C13" s="28"/>
      <c r="D13" s="29"/>
      <c r="E13" s="30"/>
      <c r="F13" s="14">
        <f>SUM(F12)</f>
        <v>0</v>
      </c>
    </row>
    <row r="14" spans="1:22" x14ac:dyDescent="0.25">
      <c r="A14" s="26"/>
      <c r="B14" s="15" t="s">
        <v>39</v>
      </c>
      <c r="C14" s="28"/>
      <c r="D14" s="29"/>
      <c r="E14" s="30"/>
      <c r="F14" s="31"/>
    </row>
    <row r="15" spans="1:22" ht="77.25" x14ac:dyDescent="0.25">
      <c r="A15" s="26" t="s">
        <v>5</v>
      </c>
      <c r="B15" s="33" t="s">
        <v>6</v>
      </c>
      <c r="C15" s="28">
        <v>406</v>
      </c>
      <c r="D15" s="29" t="s">
        <v>7</v>
      </c>
      <c r="E15" s="30"/>
      <c r="F15" s="31">
        <f>C15*E15</f>
        <v>0</v>
      </c>
    </row>
    <row r="16" spans="1:22" ht="115.5" x14ac:dyDescent="0.25">
      <c r="A16" s="26" t="s">
        <v>8</v>
      </c>
      <c r="B16" s="27" t="s">
        <v>9</v>
      </c>
      <c r="C16" s="28">
        <v>3250</v>
      </c>
      <c r="D16" s="29" t="s">
        <v>4</v>
      </c>
      <c r="E16" s="30"/>
      <c r="F16" s="31">
        <f>C16*E16</f>
        <v>0</v>
      </c>
    </row>
    <row r="17" spans="1:24" x14ac:dyDescent="0.25">
      <c r="A17" s="26"/>
      <c r="B17" s="32"/>
      <c r="C17" s="28"/>
      <c r="D17" s="29"/>
      <c r="E17" s="30"/>
      <c r="F17" s="14">
        <f>SUM(F15:F16)</f>
        <v>0</v>
      </c>
    </row>
    <row r="18" spans="1:24" ht="21.95" customHeight="1" x14ac:dyDescent="0.25">
      <c r="A18" s="42" t="s">
        <v>10</v>
      </c>
      <c r="B18" s="42"/>
      <c r="C18" s="42"/>
      <c r="D18" s="42"/>
      <c r="E18" s="12"/>
      <c r="F18" s="34">
        <f>F17+F13</f>
        <v>0</v>
      </c>
      <c r="X18" s="35"/>
    </row>
    <row r="19" spans="1:24" x14ac:dyDescent="0.25">
      <c r="A19" s="9"/>
      <c r="B19" s="10"/>
      <c r="C19" s="11"/>
      <c r="D19" s="11"/>
      <c r="E19" s="12"/>
      <c r="F19" s="11"/>
    </row>
    <row r="20" spans="1:24" x14ac:dyDescent="0.25">
      <c r="A20" s="25" t="s">
        <v>11</v>
      </c>
      <c r="B20" s="36" t="s">
        <v>12</v>
      </c>
      <c r="C20" s="11"/>
      <c r="D20" s="11"/>
      <c r="E20" s="12"/>
      <c r="F20" s="11"/>
    </row>
    <row r="21" spans="1:24" x14ac:dyDescent="0.25">
      <c r="A21" s="9"/>
      <c r="B21" s="13" t="s">
        <v>38</v>
      </c>
      <c r="C21" s="11"/>
      <c r="D21" s="11"/>
      <c r="E21" s="12"/>
      <c r="F21" s="11"/>
    </row>
    <row r="22" spans="1:24" ht="84" customHeight="1" x14ac:dyDescent="0.25">
      <c r="A22" s="26" t="s">
        <v>13</v>
      </c>
      <c r="B22" s="27" t="s">
        <v>3</v>
      </c>
      <c r="C22" s="28">
        <v>500</v>
      </c>
      <c r="D22" s="29" t="s">
        <v>4</v>
      </c>
      <c r="E22" s="30"/>
      <c r="F22" s="31">
        <f>C22*E22</f>
        <v>0</v>
      </c>
    </row>
    <row r="23" spans="1:24" x14ac:dyDescent="0.25">
      <c r="A23" s="26"/>
      <c r="B23" s="32"/>
      <c r="C23" s="28"/>
      <c r="D23" s="29"/>
      <c r="E23" s="30"/>
      <c r="F23" s="14">
        <f>SUM(F22)</f>
        <v>0</v>
      </c>
    </row>
    <row r="24" spans="1:24" x14ac:dyDescent="0.25">
      <c r="A24" s="26"/>
      <c r="B24" s="15" t="s">
        <v>39</v>
      </c>
      <c r="C24" s="28"/>
      <c r="D24" s="29"/>
      <c r="E24" s="30"/>
      <c r="F24" s="31"/>
    </row>
    <row r="25" spans="1:24" ht="77.25" x14ac:dyDescent="0.25">
      <c r="A25" s="26" t="s">
        <v>14</v>
      </c>
      <c r="B25" s="33" t="s">
        <v>6</v>
      </c>
      <c r="C25" s="28">
        <v>94</v>
      </c>
      <c r="D25" s="29" t="s">
        <v>7</v>
      </c>
      <c r="E25" s="30"/>
      <c r="F25" s="31">
        <f>C25*E25</f>
        <v>0</v>
      </c>
    </row>
    <row r="26" spans="1:24" ht="115.5" x14ac:dyDescent="0.25">
      <c r="A26" s="26" t="s">
        <v>15</v>
      </c>
      <c r="B26" s="27" t="s">
        <v>9</v>
      </c>
      <c r="C26" s="28">
        <v>500</v>
      </c>
      <c r="D26" s="29" t="s">
        <v>4</v>
      </c>
      <c r="E26" s="30"/>
      <c r="F26" s="31">
        <f>C26*E26</f>
        <v>0</v>
      </c>
    </row>
    <row r="27" spans="1:24" x14ac:dyDescent="0.25">
      <c r="A27" s="9"/>
      <c r="B27" s="10"/>
      <c r="C27" s="11"/>
      <c r="D27" s="11"/>
      <c r="E27" s="18"/>
      <c r="F27" s="16">
        <f>SUM(F25:F26)</f>
        <v>0</v>
      </c>
    </row>
    <row r="28" spans="1:24" ht="21.95" customHeight="1" x14ac:dyDescent="0.25">
      <c r="A28" s="42" t="s">
        <v>16</v>
      </c>
      <c r="B28" s="42"/>
      <c r="C28" s="42"/>
      <c r="D28" s="42"/>
      <c r="E28" s="12"/>
      <c r="F28" s="34">
        <f>F27+F23</f>
        <v>0</v>
      </c>
      <c r="X28" s="35"/>
    </row>
    <row r="29" spans="1:24" x14ac:dyDescent="0.25">
      <c r="A29" s="9"/>
      <c r="B29" s="10"/>
      <c r="C29" s="11"/>
      <c r="D29" s="11"/>
      <c r="E29" s="12"/>
      <c r="F29" s="11"/>
    </row>
    <row r="30" spans="1:24" x14ac:dyDescent="0.25">
      <c r="A30" s="25" t="s">
        <v>17</v>
      </c>
      <c r="B30" s="36" t="s">
        <v>18</v>
      </c>
      <c r="C30" s="11"/>
      <c r="D30" s="11"/>
      <c r="E30" s="12"/>
      <c r="F30" s="11"/>
    </row>
    <row r="31" spans="1:24" x14ac:dyDescent="0.25">
      <c r="A31" s="9"/>
      <c r="B31" s="13" t="s">
        <v>38</v>
      </c>
      <c r="C31" s="11"/>
      <c r="D31" s="11"/>
      <c r="E31" s="12"/>
      <c r="F31" s="11"/>
    </row>
    <row r="32" spans="1:24" ht="84" customHeight="1" x14ac:dyDescent="0.25">
      <c r="A32" s="26" t="s">
        <v>19</v>
      </c>
      <c r="B32" s="27" t="s">
        <v>3</v>
      </c>
      <c r="C32" s="28">
        <v>1750</v>
      </c>
      <c r="D32" s="29" t="s">
        <v>4</v>
      </c>
      <c r="E32" s="30"/>
      <c r="F32" s="31">
        <f>C32*E32</f>
        <v>0</v>
      </c>
    </row>
    <row r="33" spans="1:24" x14ac:dyDescent="0.25">
      <c r="A33" s="26"/>
      <c r="B33" s="32"/>
      <c r="C33" s="28"/>
      <c r="D33" s="29"/>
      <c r="E33" s="30"/>
      <c r="F33" s="14">
        <f>SUM(F32)</f>
        <v>0</v>
      </c>
    </row>
    <row r="34" spans="1:24" x14ac:dyDescent="0.25">
      <c r="A34" s="26"/>
      <c r="B34" s="15" t="s">
        <v>39</v>
      </c>
      <c r="C34" s="28"/>
      <c r="D34" s="29"/>
      <c r="E34" s="30"/>
      <c r="F34" s="31"/>
    </row>
    <row r="35" spans="1:24" ht="77.25" x14ac:dyDescent="0.25">
      <c r="A35" s="26" t="s">
        <v>20</v>
      </c>
      <c r="B35" s="33" t="s">
        <v>6</v>
      </c>
      <c r="C35" s="28">
        <v>220</v>
      </c>
      <c r="D35" s="29" t="s">
        <v>7</v>
      </c>
      <c r="E35" s="30"/>
      <c r="F35" s="31">
        <f>C35*E35</f>
        <v>0</v>
      </c>
    </row>
    <row r="36" spans="1:24" ht="115.5" x14ac:dyDescent="0.25">
      <c r="A36" s="26" t="s">
        <v>21</v>
      </c>
      <c r="B36" s="27" t="s">
        <v>9</v>
      </c>
      <c r="C36" s="28">
        <v>1750</v>
      </c>
      <c r="D36" s="29" t="s">
        <v>4</v>
      </c>
      <c r="E36" s="30"/>
      <c r="F36" s="31">
        <f>C36*E36</f>
        <v>0</v>
      </c>
    </row>
    <row r="37" spans="1:24" x14ac:dyDescent="0.25">
      <c r="A37" s="9"/>
      <c r="B37" s="10"/>
      <c r="C37" s="11"/>
      <c r="D37" s="11"/>
      <c r="E37" s="18"/>
      <c r="F37" s="16">
        <f>SUM(F35:F36)</f>
        <v>0</v>
      </c>
    </row>
    <row r="38" spans="1:24" ht="21.95" customHeight="1" x14ac:dyDescent="0.25">
      <c r="A38" s="42" t="s">
        <v>22</v>
      </c>
      <c r="B38" s="42"/>
      <c r="C38" s="42"/>
      <c r="D38" s="42"/>
      <c r="E38" s="12"/>
      <c r="F38" s="34">
        <f>F37+F33</f>
        <v>0</v>
      </c>
      <c r="X38" s="35"/>
    </row>
    <row r="39" spans="1:24" x14ac:dyDescent="0.25">
      <c r="A39" s="9"/>
      <c r="B39" s="10"/>
      <c r="C39" s="11"/>
      <c r="D39" s="11"/>
      <c r="E39" s="12"/>
      <c r="F39" s="11"/>
    </row>
    <row r="40" spans="1:24" x14ac:dyDescent="0.25">
      <c r="A40" s="25" t="s">
        <v>23</v>
      </c>
      <c r="B40" s="36" t="s">
        <v>24</v>
      </c>
      <c r="C40" s="11"/>
      <c r="D40" s="11"/>
      <c r="E40" s="12"/>
      <c r="F40" s="11"/>
    </row>
    <row r="41" spans="1:24" x14ac:dyDescent="0.25">
      <c r="A41" s="9"/>
      <c r="B41" s="13" t="s">
        <v>38</v>
      </c>
      <c r="C41" s="11"/>
      <c r="D41" s="11"/>
      <c r="E41" s="12"/>
      <c r="F41" s="11"/>
    </row>
    <row r="42" spans="1:24" ht="84" customHeight="1" x14ac:dyDescent="0.25">
      <c r="A42" s="26" t="s">
        <v>45</v>
      </c>
      <c r="B42" s="27" t="s">
        <v>3</v>
      </c>
      <c r="C42" s="28">
        <v>1000</v>
      </c>
      <c r="D42" s="29" t="s">
        <v>4</v>
      </c>
      <c r="E42" s="30"/>
      <c r="F42" s="31">
        <f>C42*E42</f>
        <v>0</v>
      </c>
    </row>
    <row r="43" spans="1:24" x14ac:dyDescent="0.25">
      <c r="A43" s="26"/>
      <c r="B43" s="32"/>
      <c r="C43" s="28"/>
      <c r="D43" s="29"/>
      <c r="E43" s="30"/>
      <c r="F43" s="14">
        <f>SUM(F42)</f>
        <v>0</v>
      </c>
    </row>
    <row r="44" spans="1:24" x14ac:dyDescent="0.25">
      <c r="A44" s="26"/>
      <c r="B44" s="15" t="s">
        <v>39</v>
      </c>
      <c r="C44" s="28"/>
      <c r="D44" s="29"/>
      <c r="E44" s="30"/>
      <c r="F44" s="31"/>
    </row>
    <row r="45" spans="1:24" ht="77.25" x14ac:dyDescent="0.25">
      <c r="A45" s="26" t="s">
        <v>46</v>
      </c>
      <c r="B45" s="33" t="s">
        <v>6</v>
      </c>
      <c r="C45" s="28">
        <v>125</v>
      </c>
      <c r="D45" s="29" t="s">
        <v>7</v>
      </c>
      <c r="E45" s="30"/>
      <c r="F45" s="31">
        <f>C45*E45</f>
        <v>0</v>
      </c>
    </row>
    <row r="46" spans="1:24" ht="115.5" x14ac:dyDescent="0.25">
      <c r="A46" s="26" t="s">
        <v>47</v>
      </c>
      <c r="B46" s="27" t="s">
        <v>9</v>
      </c>
      <c r="C46" s="28">
        <v>1000</v>
      </c>
      <c r="D46" s="29" t="s">
        <v>4</v>
      </c>
      <c r="E46" s="30"/>
      <c r="F46" s="31">
        <f>C46*E46</f>
        <v>0</v>
      </c>
    </row>
    <row r="47" spans="1:24" x14ac:dyDescent="0.25">
      <c r="A47" s="9"/>
      <c r="B47" s="10"/>
      <c r="C47" s="11"/>
      <c r="D47" s="11"/>
      <c r="E47" s="18"/>
      <c r="F47" s="16">
        <f>SUM(F45:F46)</f>
        <v>0</v>
      </c>
    </row>
    <row r="48" spans="1:24" x14ac:dyDescent="0.25">
      <c r="A48" s="26"/>
      <c r="B48" s="15" t="s">
        <v>40</v>
      </c>
      <c r="C48" s="28"/>
      <c r="D48" s="29"/>
      <c r="E48" s="30"/>
      <c r="F48" s="31"/>
    </row>
    <row r="49" spans="1:24" ht="64.5" x14ac:dyDescent="0.25">
      <c r="A49" s="26" t="s">
        <v>48</v>
      </c>
      <c r="B49" s="33" t="s">
        <v>25</v>
      </c>
      <c r="C49" s="28">
        <v>100</v>
      </c>
      <c r="D49" s="29" t="s">
        <v>26</v>
      </c>
      <c r="E49" s="30"/>
      <c r="F49" s="31">
        <f>C49*E49</f>
        <v>0</v>
      </c>
    </row>
    <row r="50" spans="1:24" x14ac:dyDescent="0.25">
      <c r="A50" s="26" t="s">
        <v>49</v>
      </c>
      <c r="B50" s="37" t="s">
        <v>27</v>
      </c>
      <c r="C50" s="28">
        <v>6</v>
      </c>
      <c r="D50" s="29" t="s">
        <v>26</v>
      </c>
      <c r="E50" s="30"/>
      <c r="F50" s="31">
        <f>C50*E50</f>
        <v>0</v>
      </c>
    </row>
    <row r="51" spans="1:24" x14ac:dyDescent="0.25">
      <c r="A51" s="9"/>
      <c r="B51" s="10"/>
      <c r="C51" s="11"/>
      <c r="D51" s="11"/>
      <c r="E51" s="12"/>
      <c r="F51" s="16">
        <f>SUM(F49:F50)</f>
        <v>0</v>
      </c>
    </row>
    <row r="52" spans="1:24" ht="21.95" customHeight="1" x14ac:dyDescent="0.25">
      <c r="A52" s="42" t="s">
        <v>28</v>
      </c>
      <c r="B52" s="42"/>
      <c r="C52" s="42"/>
      <c r="D52" s="42"/>
      <c r="E52" s="12"/>
      <c r="F52" s="34">
        <f>F47+F43+F51</f>
        <v>0</v>
      </c>
      <c r="X52" s="35"/>
    </row>
    <row r="53" spans="1:24" x14ac:dyDescent="0.25">
      <c r="A53" s="9"/>
      <c r="B53" s="10"/>
      <c r="C53" s="11"/>
      <c r="D53" s="11"/>
      <c r="E53" s="12"/>
      <c r="F53" s="11"/>
    </row>
    <row r="54" spans="1:24" x14ac:dyDescent="0.25">
      <c r="A54" s="9"/>
      <c r="B54" s="10"/>
      <c r="C54" s="11"/>
      <c r="D54" s="11"/>
      <c r="E54" s="12"/>
      <c r="F54" s="11"/>
    </row>
    <row r="55" spans="1:24" ht="18.75" x14ac:dyDescent="0.3">
      <c r="A55" s="9"/>
      <c r="B55" s="19" t="s">
        <v>41</v>
      </c>
      <c r="C55" s="11"/>
      <c r="D55" s="11"/>
      <c r="E55" s="12"/>
      <c r="F55" s="11"/>
    </row>
    <row r="56" spans="1:24" x14ac:dyDescent="0.25">
      <c r="A56" s="9" t="s">
        <v>0</v>
      </c>
      <c r="B56" s="20" t="str">
        <f>B10</f>
        <v>Grab 1.300x2,5 m</v>
      </c>
      <c r="C56" s="11"/>
      <c r="D56" s="11"/>
      <c r="E56" s="12"/>
      <c r="F56" s="21">
        <f>F18</f>
        <v>0</v>
      </c>
    </row>
    <row r="57" spans="1:24" x14ac:dyDescent="0.25">
      <c r="A57" s="9" t="s">
        <v>11</v>
      </c>
      <c r="B57" s="20" t="str">
        <f>B20</f>
        <v>Kijani (Kesići) 200x2,5 m</v>
      </c>
      <c r="C57" s="11"/>
      <c r="D57" s="11"/>
      <c r="E57" s="12"/>
      <c r="F57" s="21">
        <f>F28</f>
        <v>0</v>
      </c>
    </row>
    <row r="58" spans="1:24" x14ac:dyDescent="0.25">
      <c r="A58" s="38" t="s">
        <v>17</v>
      </c>
      <c r="B58" s="39" t="s">
        <v>18</v>
      </c>
      <c r="C58" s="11"/>
      <c r="D58" s="11"/>
      <c r="E58" s="12"/>
      <c r="F58" s="21">
        <f>F38</f>
        <v>0</v>
      </c>
    </row>
    <row r="59" spans="1:24" x14ac:dyDescent="0.25">
      <c r="A59" s="40" t="s">
        <v>23</v>
      </c>
      <c r="B59" s="10" t="s">
        <v>24</v>
      </c>
      <c r="C59" s="11"/>
      <c r="D59" s="11"/>
      <c r="E59" s="12"/>
      <c r="F59" s="21">
        <f>F52</f>
        <v>0</v>
      </c>
    </row>
    <row r="60" spans="1:24" x14ac:dyDescent="0.25">
      <c r="A60" s="40"/>
      <c r="B60" s="10"/>
      <c r="C60" s="11"/>
      <c r="D60" s="22" t="s">
        <v>29</v>
      </c>
      <c r="E60" s="12"/>
      <c r="F60" s="41">
        <f>SUM(F56:F59)</f>
        <v>0</v>
      </c>
    </row>
    <row r="61" spans="1:24" x14ac:dyDescent="0.25">
      <c r="A61" s="9"/>
      <c r="B61" s="10"/>
      <c r="C61" s="11"/>
      <c r="D61" s="22" t="s">
        <v>30</v>
      </c>
      <c r="E61" s="12"/>
      <c r="F61" s="41">
        <f>F60*0.25</f>
        <v>0</v>
      </c>
    </row>
    <row r="62" spans="1:24" x14ac:dyDescent="0.25">
      <c r="A62" s="9"/>
      <c r="B62" s="10"/>
      <c r="C62" s="11"/>
      <c r="D62" s="22" t="s">
        <v>42</v>
      </c>
      <c r="E62" s="12"/>
      <c r="F62" s="41">
        <f>F60+F61</f>
        <v>0</v>
      </c>
    </row>
    <row r="63" spans="1:24" x14ac:dyDescent="0.25">
      <c r="A63" s="9"/>
      <c r="B63" s="10"/>
      <c r="C63" s="11"/>
      <c r="D63" s="11"/>
      <c r="E63" s="12"/>
      <c r="F63" s="11"/>
    </row>
  </sheetData>
  <mergeCells count="6">
    <mergeCell ref="A38:D38"/>
    <mergeCell ref="A52:D52"/>
    <mergeCell ref="A3:F3"/>
    <mergeCell ref="A5:F5"/>
    <mergeCell ref="A18:D18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HORENEC, Gordana (SGCRO)</dc:creator>
  <cp:lastModifiedBy>Windows User</cp:lastModifiedBy>
  <dcterms:created xsi:type="dcterms:W3CDTF">2020-07-15T10:28:54Z</dcterms:created>
  <dcterms:modified xsi:type="dcterms:W3CDTF">2020-07-15T12:38:59Z</dcterms:modified>
</cp:coreProperties>
</file>