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POSITION\Desktop\"/>
    </mc:Choice>
  </mc:AlternateContent>
  <xr:revisionPtr revIDLastSave="0" documentId="8_{DA7F8F5D-F087-4382-A05A-D1E1CD961D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SLOVNICA" sheetId="9" r:id="rId1"/>
    <sheet name="OPĆI UVJETI" sheetId="5" r:id="rId2"/>
    <sheet name="PRIPREMNI RADOVI" sheetId="4" r:id="rId3"/>
    <sheet name="ZEMLJANI RADOVI" sheetId="2" r:id="rId4"/>
    <sheet name="ZASTOR" sheetId="3" r:id="rId5"/>
    <sheet name="REKAPITULACIJA" sheetId="6" r:id="rId6"/>
  </sheets>
  <calcPr calcId="191029"/>
</workbook>
</file>

<file path=xl/calcChain.xml><?xml version="1.0" encoding="utf-8"?>
<calcChain xmlns="http://schemas.openxmlformats.org/spreadsheetml/2006/main">
  <c r="F21" i="2" l="1"/>
  <c r="F5" i="6" l="1"/>
  <c r="F8" i="4"/>
  <c r="F18" i="2"/>
  <c r="F14" i="4"/>
  <c r="F12" i="4"/>
  <c r="F10" i="4"/>
  <c r="F6" i="4"/>
  <c r="F3" i="4"/>
  <c r="F6" i="3"/>
  <c r="F4" i="3"/>
  <c r="F16" i="2"/>
  <c r="F13" i="2"/>
  <c r="F10" i="2"/>
  <c r="F6" i="2"/>
  <c r="F4" i="2"/>
  <c r="F17" i="4" l="1"/>
  <c r="F9" i="3"/>
  <c r="F7" i="6" s="1"/>
  <c r="F24" i="2"/>
  <c r="F6" i="6" s="1"/>
  <c r="F9" i="6" l="1"/>
</calcChain>
</file>

<file path=xl/sharedStrings.xml><?xml version="1.0" encoding="utf-8"?>
<sst xmlns="http://schemas.openxmlformats.org/spreadsheetml/2006/main" count="119" uniqueCount="100">
  <si>
    <t>1.1.</t>
  </si>
  <si>
    <t>1.2.</t>
  </si>
  <si>
    <t>OPIS STAVKE</t>
  </si>
  <si>
    <t>BROJ</t>
  </si>
  <si>
    <t>KOLIČINA</t>
  </si>
  <si>
    <t>IZNOS</t>
  </si>
  <si>
    <t>JED.
MJERE</t>
  </si>
  <si>
    <t>JED.
CIJENA</t>
  </si>
  <si>
    <t>ZEMLJANI RADOVI</t>
  </si>
  <si>
    <t>kom</t>
  </si>
  <si>
    <t xml:space="preserve">   NAPOMENA:</t>
  </si>
  <si>
    <t>2.</t>
  </si>
  <si>
    <t>2.1.</t>
  </si>
  <si>
    <t>2.2.</t>
  </si>
  <si>
    <t>2.3.</t>
  </si>
  <si>
    <t>2.4.</t>
  </si>
  <si>
    <t>3.</t>
  </si>
  <si>
    <t>3.1.</t>
  </si>
  <si>
    <t xml:space="preserve">1.  </t>
  </si>
  <si>
    <t>PRIPREMNI RADOVI</t>
  </si>
  <si>
    <r>
      <t>m</t>
    </r>
    <r>
      <rPr>
        <vertAlign val="superscript"/>
        <sz val="10"/>
        <rFont val="Arial CE"/>
        <family val="2"/>
        <charset val="238"/>
      </rPr>
      <t>3</t>
    </r>
  </si>
  <si>
    <r>
      <t>m</t>
    </r>
    <r>
      <rPr>
        <vertAlign val="superscript"/>
        <sz val="10"/>
        <rFont val="Arial CE"/>
        <family val="2"/>
        <charset val="238"/>
      </rPr>
      <t>2</t>
    </r>
  </si>
  <si>
    <t>RADOVI NA ZASTORIMA</t>
  </si>
  <si>
    <t>ZEMLJANI RADOVI UKUPNO</t>
  </si>
  <si>
    <t>PRIPREMNI RADOVI UKUPNO</t>
  </si>
  <si>
    <t>RADOVI NA ZASTORIMA UKUPNO</t>
  </si>
  <si>
    <t>3.2.</t>
  </si>
  <si>
    <t>1.</t>
  </si>
  <si>
    <t xml:space="preserve">RADOVI NA ZASTORIMA </t>
  </si>
  <si>
    <t>2.5.</t>
  </si>
  <si>
    <t>A.</t>
  </si>
  <si>
    <t>B.</t>
  </si>
  <si>
    <t>C.</t>
  </si>
  <si>
    <t>D.</t>
  </si>
  <si>
    <t>F.</t>
  </si>
  <si>
    <t>G.</t>
  </si>
  <si>
    <t>H.</t>
  </si>
  <si>
    <t>Obračun se vrši prema dimenzijama iz projekta. Iskazane količine u troškovniku proizlaze iz dimenzija prikazanih u nacrtima i prilozima.</t>
  </si>
  <si>
    <t>U zoni zahvata gdje se utvrdi postojanje instalacija, izvođač je obvezan u prisustvu nadzornog inženjera izvršiti iskapanja radi utvrđivanja stvarnog položaja i dubine postojećih instalacija i energetskih kabela, uključivo i zatrpavanje rova po utvrđivanju položaja instalacija. Navedeni radovi obračunavaju se u skladu s jediničnim cijenama iz odgovarajućih stavaka ovog troškovnika.</t>
  </si>
  <si>
    <t>U svim stavkama koje uključuju odvoz viška materijala na odlagalište, jedinične cijene moraju uključivati sve  troškove deponiranja, uključujući utovar, istovar, razastiranje i planiranje. Izvođač je dužan u potpunosti osigurati prijevoz na samom gradilištu i na javnim prometnim površinama. Jediničnom je cijenom obuhvaćen i pronalazak odlagališta (uz odobrenje Nadzornog inženjera), projekt uređenja odlagališta sa svim potrebnim suglasnostima kao i samo uređenje odlagališta.</t>
  </si>
  <si>
    <t xml:space="preserve">Izvoditelj je dužan održavati gradilište za vrijeme izvođenja radova (vertikalne i horizontalne signalizacije,  privremene regulacije i svega ostalog što je u funkciji sigurnog odvijanje prometa). </t>
  </si>
  <si>
    <t xml:space="preserve">Troškove vezane za organizaciju gradilišta, privremenu regulaciju prometa za vrijeme izvođenja radova, čišćenje gradilišta nakon završetka radova i slično, snosi izvoditelj radova i za te troškove nema pravo tražiti posebnu nadoknadu </t>
  </si>
  <si>
    <t>Ukoliko se tijekom izvođenja radova pojave radovi koji nisu obuhvaćeni ovim troškovnikom, isti se mogu izvesti samo uz odobrenje projektanta, nadzornog inženjera i investitora.</t>
  </si>
  <si>
    <t>Izvoditelj  je dužan pri sastavljanju ponude obići buduće gradilište, te za jedinične mjere ponuditi cijene koje obuhvaćaju potpun i konačan opis rada.</t>
  </si>
  <si>
    <t>2.7.</t>
  </si>
  <si>
    <t>E</t>
  </si>
  <si>
    <t>pauš.</t>
  </si>
  <si>
    <t>1.3.</t>
  </si>
  <si>
    <t>1.4.</t>
  </si>
  <si>
    <t>1.5.</t>
  </si>
  <si>
    <t>1.6.</t>
  </si>
  <si>
    <t>2.6.</t>
  </si>
  <si>
    <t>Radove predviđene ovim troškovnikom potrebno je izvesti u skladu s "Općim tehničkim uvjetima za radove na cestama" kao i prema važećim propisima i pravilnicima.</t>
  </si>
  <si>
    <r>
      <rPr>
        <b/>
        <sz val="10"/>
        <rFont val="Arial"/>
        <family val="2"/>
        <charset val="238"/>
      </rPr>
      <t>Napomena:</t>
    </r>
    <r>
      <rPr>
        <sz val="10"/>
        <rFont val="Arial"/>
        <family val="2"/>
      </rPr>
      <t xml:space="preserve">
Široki iskop odnosi se na radove iskopa površinskog sloja. Jediničnom cijenom radova obuhvaćena je prosječna cijena iskopa u "B" i "C" kategoriji terena. Ponuditelj jediničnu cijenu formira temeljem uvida u projekt, geotehnički izvještaj i prospekcije terena.</t>
    </r>
  </si>
  <si>
    <r>
      <t>Obračun po metru kubnom</t>
    </r>
    <r>
      <rPr>
        <sz val="10"/>
        <rFont val="Arial CE"/>
        <charset val="238"/>
      </rPr>
      <t xml:space="preserve"> ugrađenog materijala mjereno u nabijenom stanju.</t>
    </r>
  </si>
  <si>
    <t>Grupa radova</t>
  </si>
  <si>
    <t>Ukupna cijena</t>
  </si>
  <si>
    <t>red br</t>
  </si>
  <si>
    <t>jed. Mj.</t>
  </si>
  <si>
    <t>kol</t>
  </si>
  <si>
    <t>UKUPNO</t>
  </si>
  <si>
    <t>T4 - Troškovnik radova prometnih površina GC</t>
  </si>
  <si>
    <t>Ukupno - Troškovnik:</t>
  </si>
  <si>
    <t>Čiščenje terena or raslinja, stabala i otpada zatečeneog na terenu. Obračun se vrši po m2 očišćene površine. U obračun se uračunava sva vrsta raslinja i sve stabla zatečena na mjestu rada. U cijenu je uključen prijevoz i cijena deponija.</t>
  </si>
  <si>
    <r>
      <t>m</t>
    </r>
    <r>
      <rPr>
        <sz val="10"/>
        <rFont val="Arial"/>
        <family val="2"/>
        <charset val="238"/>
      </rPr>
      <t>²</t>
    </r>
  </si>
  <si>
    <t>m²</t>
  </si>
  <si>
    <r>
      <rPr>
        <b/>
        <sz val="10"/>
        <rFont val="Arial"/>
        <family val="2"/>
        <charset val="238"/>
      </rPr>
      <t xml:space="preserve">Osiguranje i zaštita postojećih instalacija </t>
    </r>
    <r>
      <rPr>
        <sz val="10"/>
        <rFont val="Arial"/>
        <family val="2"/>
        <charset val="238"/>
      </rPr>
      <t xml:space="preserve">(struja, voda i telefon) koje eventualno prolaze na području zahvata, </t>
    </r>
    <r>
      <rPr>
        <b/>
        <sz val="10"/>
        <rFont val="Arial"/>
        <family val="2"/>
        <charset val="238"/>
      </rPr>
      <t xml:space="preserve">a nisu naznačene projektom </t>
    </r>
    <r>
      <rPr>
        <sz val="10"/>
        <rFont val="Arial"/>
        <family val="2"/>
        <charset val="238"/>
      </rPr>
      <t xml:space="preserve">(1-03.5. OTU).
</t>
    </r>
  </si>
  <si>
    <t>paušal.</t>
  </si>
  <si>
    <t>Čišćenje gradilišta. Ova stavka obuhvaća čišćenje kompletnog gradilišta nakon završetka građevinskih radova, sa utovarom, odvozom, istovarom i razastiranjem svog otpadnog materijala na legalnu deponiju udaljenu do 20 km. Obračun po m2.</t>
  </si>
  <si>
    <t xml:space="preserve">TROŠKOVNIK </t>
  </si>
  <si>
    <t xml:space="preserve"> U OPĆINI GRAČAC</t>
  </si>
  <si>
    <t>Investitor:</t>
  </si>
  <si>
    <t>OPĆINA GRAČAC</t>
  </si>
  <si>
    <t>Park sv. Jurja 1</t>
  </si>
  <si>
    <t>23 440 Gračac</t>
  </si>
  <si>
    <t>Lokacija:</t>
  </si>
  <si>
    <t>SANACIJA SLJEMENSKE ULICE</t>
  </si>
  <si>
    <t>L=1430m</t>
  </si>
  <si>
    <t>k.č. 3138/1, 2930/1, 3028, 2813/1, 2762 I 398/22 k.o. Gračac</t>
  </si>
  <si>
    <t>paušal</t>
  </si>
  <si>
    <t>Troškovnik radova SLJEMENSKA ULICA                                        REKAPITULACIJA</t>
  </si>
  <si>
    <r>
      <rPr>
        <b/>
        <sz val="10"/>
        <rFont val="Arial"/>
        <family val="2"/>
        <charset val="238"/>
      </rPr>
      <t xml:space="preserve">Nabava, prijevoz i ugradnja nosivog sloja kolnika kolničke konstrukcije </t>
    </r>
    <r>
      <rPr>
        <sz val="10"/>
        <rFont val="Arial"/>
        <family val="2"/>
      </rPr>
      <t xml:space="preserve">od drobljenog graduiranog kamenog materijala bez veziva najmanje </t>
    </r>
    <r>
      <rPr>
        <b/>
        <sz val="10"/>
        <rFont val="Arial"/>
        <family val="2"/>
        <charset val="238"/>
      </rPr>
      <t xml:space="preserve">debljine 20 </t>
    </r>
    <r>
      <rPr>
        <sz val="10"/>
        <rFont val="Arial"/>
        <family val="2"/>
      </rPr>
      <t>cm, veličine zrna 0-63 mm. Potreban modul stišljivosti Ms=80 MPa mjereno kružnom pločom Ø 30 cm. Odstupanje ravnosti površine izvedenog sloja ne smije iznositi više od ± 2 cm (OTU III. 5-01). O</t>
    </r>
    <r>
      <rPr>
        <sz val="10"/>
        <rFont val="Arial"/>
        <family val="2"/>
        <charset val="238"/>
      </rPr>
      <t>VAJ SLOJ SE RADI TEK NAKON ŠTO NADZORNI INŽENJER PRIMI POSTELJICU U POGLEDU TRAŽENIH UVJETA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</si>
  <si>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  <charset val="238"/>
      </rPr>
      <t>Izrada bitumeniziranog nosivo-habajućeg sloja  kolničke konstrukcije</t>
    </r>
    <r>
      <rPr>
        <sz val="10"/>
        <rFont val="Arial"/>
        <family val="2"/>
        <charset val="238"/>
      </rPr>
      <t xml:space="preserve"> bnhs 11</t>
    </r>
    <r>
      <rPr>
        <b/>
        <sz val="10"/>
        <rFont val="Arial"/>
        <family val="2"/>
        <charset val="238"/>
      </rPr>
      <t>,</t>
    </r>
    <r>
      <rPr>
        <sz val="10"/>
        <rFont val="Arial"/>
        <family val="2"/>
        <charset val="238"/>
      </rPr>
      <t xml:space="preserve"> d</t>
    </r>
    <r>
      <rPr>
        <b/>
        <sz val="10"/>
        <rFont val="Arial"/>
        <family val="2"/>
        <charset val="238"/>
      </rPr>
      <t>ebljine 5.0 cm</t>
    </r>
    <r>
      <rPr>
        <sz val="10"/>
        <rFont val="Arial"/>
        <family val="2"/>
        <charset val="238"/>
      </rPr>
      <t xml:space="preserve">. Radovi obuhvaćaju nabavu materijala, proizvodnju mješavine i prijevoz do mjesta ugradnje, ugradnju i valjanje do potrebne zbijenosti prema RTSZ). 
Obračun  u kvadratnim metrima gornje površine stvarno položenog sloja.
</t>
    </r>
  </si>
  <si>
    <r>
      <rPr>
        <b/>
        <sz val="10"/>
        <rFont val="Arial"/>
        <family val="2"/>
        <charset val="238"/>
      </rPr>
      <t>Iskolčenje trase.</t>
    </r>
    <r>
      <rPr>
        <sz val="10"/>
        <rFont val="Arial"/>
        <family val="2"/>
      </rPr>
      <t xml:space="preserve"> 
Iskolčenje trase  obuhvaća sva geodetska mjerenja, kojima se podaci iz projekta prenose na teren, osiguranje osi iskolčene trase, profiliranje, obnavljanje i održavanje iskolčenih oznaka na terenu za sve vrijeme građenja, odnosno do predaje radova investitoru. U cijenu održavanja osi trase i iskolčenja objekata uključena su sva mjerenja i iskolčenja za sve radove na trasi, pozajmišta materijala, deponije i drugo, u tijeku rada i pri tehničkom prijamu, te izvođač nema pravo na posebnu naknadu za ove radove (OTU I. 1-02.1). 1.430,00 m</t>
    </r>
  </si>
  <si>
    <t>obračun po komadu</t>
  </si>
  <si>
    <r>
      <rPr>
        <b/>
        <sz val="10"/>
        <color rgb="FF000000"/>
        <rFont val="Arial"/>
        <family val="2"/>
        <charset val="238"/>
      </rPr>
      <t>Privremena regulacija prometa za vrijeme izvođenja radova.</t>
    </r>
    <r>
      <rPr>
        <b/>
        <u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Ova stavka obuhvaća izradu projekta privremene regulacije prometa, kao i nabava i postavljanje sve projektom predviđene signalizacije potrebne za osiguranje privremene regulacije prometa.</t>
    </r>
  </si>
  <si>
    <t>Strojni iskop slabo nosivog tla i zamjena kamenim materijalom (tamponom) uz strojno nabijanje valjanjem. Zamjena materijala do dubine 40 cm. Potreban modul zbijenosti od 35 Mpa. Radove izvesti prema stavci 2-08-2 OTU. Obračun po m3 izdignutih dijelova</t>
  </si>
  <si>
    <t>Strojni mjestimični iskop bagerom s pneumatskim čekičem u tlu B kategorije izdignutih srednjih i rubnih dijelova koji strše iznad nivelete visine do 10-20 cm. Radove izvesti prema stavci 2-02.2 OTU. Obračun po m2 izdignutih dijelova</t>
  </si>
  <si>
    <t xml:space="preserve">Izrada posteljice. Planiranje i valjanje posteljice sa dotjerivanjem nagiba prema kotama iz projekta (st. 2-10.2 OTU). Stavka obuhvaća grubo i fino planiranje te zbijanje posteljice nasipa sve dok se ne dobije projektirani pad i zbijenost od 35 Mpa. Obračun po m2 uređene i zbijene posteljice </t>
  </si>
  <si>
    <t>Izrada bankina širine 50 cm od mehanički stabiliziranog zrnatog kamenog materijala debljine 5 cm ( st. 2-16.1. OTU) a prema detaljima projekta. Obračun u m1 potpuno zvaršene bankine</t>
  </si>
  <si>
    <t xml:space="preserve"> Obračun u m1 potpuno zvaršene bankine</t>
  </si>
  <si>
    <t>Izrada proširenja za mimoilaženje vozila na jednotračnim cestama čije su dužine dionica značajno veće od 200m. Veličina proširenja je 15 x 1.5 m s radijusom ulijeva-izlijeva Rmin=3m</t>
  </si>
  <si>
    <t xml:space="preserve">Obračun po kom izvedenih proširenja </t>
  </si>
  <si>
    <t>m1</t>
  </si>
  <si>
    <t>m2</t>
  </si>
  <si>
    <r>
      <rPr>
        <b/>
        <sz val="10"/>
        <rFont val="Arial"/>
        <family val="2"/>
        <charset val="238"/>
      </rPr>
      <t>Rušenje i uklanjanje većih</t>
    </r>
    <r>
      <rPr>
        <sz val="10"/>
        <rFont val="Arial"/>
        <family val="2"/>
      </rPr>
      <t xml:space="preserve"> stabala  na trasi.
</t>
    </r>
  </si>
  <si>
    <t>Izrada priključaka na druge prometnice i razni pristupi. Površina pristupa od 10-20 m2, a priključaka 20-50 m2. Širina od 3 m i šire, radijus zaobljenja Rmin=3 m. Obračun po m2 izvedenih priključaka i pristupa</t>
  </si>
  <si>
    <t>Prijevoz iskopanog materijala na trajnji deponij udaljen preko 5 km. Radove izvesti prema st. 2-07 OTU.</t>
  </si>
  <si>
    <t>Obračun po m3 iskopanog materijala u sraslom stanju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</si>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</sst>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n_-;\-* #,##0.00\ _k_n_-;_-* &quot;-&quot;??\ _k_n_-;_-@_-"/>
    <numFmt numFmtId="165" formatCode="#,##0.00\ _k_n"/>
    <numFmt numFmtId="166" formatCode="_-* #,##0\ _$_-;\-* #,##0\ _$_-;_-* &quot;-&quot;\ _$_-;_-@_-"/>
    <numFmt numFmtId="167" formatCode="_-* #,##0.00\ _$_-;\-* #,##0.00\ _$_-;_-* &quot;-&quot;??\ _$_-;_-@_-"/>
    <numFmt numFmtId="168" formatCode="@\ &quot;*&quot;"/>
  </numFmts>
  <fonts count="3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Arial"/>
      <family val="2"/>
    </font>
    <font>
      <sz val="10"/>
      <name val="Arial"/>
      <family val="2"/>
      <charset val="238"/>
    </font>
    <font>
      <sz val="11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24"/>
      <name val="Times New Roman"/>
      <family val="1"/>
      <charset val="238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  <charset val="238"/>
    </font>
    <font>
      <b/>
      <sz val="14"/>
      <name val="Arial"/>
      <family val="2"/>
    </font>
    <font>
      <b/>
      <i/>
      <sz val="12"/>
      <name val="Arial"/>
      <family val="2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u/>
      <sz val="10"/>
      <name val="Arial"/>
      <family val="2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name val="Arial"/>
      <charset val="238"/>
    </font>
    <font>
      <sz val="12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22"/>
      <name val="Arial"/>
      <family val="2"/>
      <charset val="238"/>
    </font>
    <font>
      <sz val="18"/>
      <name val="Arial"/>
      <family val="2"/>
    </font>
    <font>
      <sz val="10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gray0625"/>
    </fill>
    <fill>
      <patternFill patternType="solid">
        <fgColor indexed="27"/>
        <bgColor indexed="41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46">
    <xf numFmtId="0" fontId="0" fillId="0" borderId="0"/>
    <xf numFmtId="164" fontId="8" fillId="0" borderId="0" applyFont="0" applyFill="0" applyBorder="0" applyAlignment="0" applyProtection="0"/>
    <xf numFmtId="0" fontId="7" fillId="0" borderId="0"/>
    <xf numFmtId="0" fontId="4" fillId="0" borderId="0"/>
    <xf numFmtId="0" fontId="9" fillId="0" borderId="0"/>
    <xf numFmtId="0" fontId="5" fillId="0" borderId="0"/>
    <xf numFmtId="0" fontId="4" fillId="0" borderId="0"/>
    <xf numFmtId="0" fontId="14" fillId="2" borderId="0" applyNumberFormat="0" applyFont="0" applyBorder="0" applyAlignment="0" applyProtection="0"/>
    <xf numFmtId="0" fontId="4" fillId="0" borderId="0"/>
    <xf numFmtId="0" fontId="25" fillId="0" borderId="0"/>
    <xf numFmtId="0" fontId="11" fillId="0" borderId="0"/>
    <xf numFmtId="167" fontId="4" fillId="0" borderId="0" applyFont="0" applyFill="0" applyBorder="0" applyAlignment="0" applyProtection="0"/>
    <xf numFmtId="168" fontId="26" fillId="9" borderId="6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2" fillId="0" borderId="0"/>
    <xf numFmtId="0" fontId="4" fillId="0" borderId="0"/>
    <xf numFmtId="0" fontId="2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15" fillId="10" borderId="7">
      <alignment vertical="center"/>
    </xf>
    <xf numFmtId="164" fontId="4" fillId="0" borderId="0" applyFont="0" applyFill="0" applyBorder="0" applyAlignment="0" applyProtection="0"/>
    <xf numFmtId="0" fontId="31" fillId="0" borderId="0"/>
    <xf numFmtId="0" fontId="1" fillId="0" borderId="0"/>
  </cellStyleXfs>
  <cellXfs count="178">
    <xf numFmtId="0" fontId="0" fillId="0" borderId="0" xfId="0"/>
    <xf numFmtId="4" fontId="11" fillId="0" borderId="0" xfId="3" applyNumberFormat="1" applyFont="1" applyAlignment="1" applyProtection="1">
      <alignment vertical="center"/>
    </xf>
    <xf numFmtId="4" fontId="11" fillId="0" borderId="0" xfId="0" applyNumberFormat="1" applyFont="1" applyFill="1" applyBorder="1" applyProtection="1"/>
    <xf numFmtId="4" fontId="4" fillId="0" borderId="0" xfId="0" applyNumberFormat="1" applyFont="1" applyFill="1" applyBorder="1" applyProtection="1"/>
    <xf numFmtId="4" fontId="11" fillId="0" borderId="0" xfId="0" applyNumberFormat="1" applyFont="1" applyFill="1" applyBorder="1" applyAlignment="1" applyProtection="1">
      <alignment wrapText="1"/>
    </xf>
    <xf numFmtId="4" fontId="11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right"/>
    </xf>
    <xf numFmtId="4" fontId="16" fillId="3" borderId="0" xfId="0" applyNumberFormat="1" applyFont="1" applyFill="1" applyBorder="1" applyAlignment="1" applyProtection="1">
      <alignment horizontal="center" vertical="center"/>
    </xf>
    <xf numFmtId="4" fontId="16" fillId="3" borderId="0" xfId="0" applyNumberFormat="1" applyFont="1" applyFill="1" applyBorder="1" applyAlignment="1" applyProtection="1">
      <alignment horizontal="center" vertical="center" wrapText="1"/>
    </xf>
    <xf numFmtId="4" fontId="17" fillId="3" borderId="0" xfId="0" applyNumberFormat="1" applyFont="1" applyFill="1" applyBorder="1" applyAlignment="1" applyProtection="1">
      <alignment horizontal="center" vertical="center" wrapText="1"/>
    </xf>
    <xf numFmtId="4" fontId="17" fillId="3" borderId="0" xfId="0" applyNumberFormat="1" applyFont="1" applyFill="1" applyBorder="1" applyAlignment="1" applyProtection="1">
      <alignment horizontal="right" vertical="center"/>
    </xf>
    <xf numFmtId="4" fontId="17" fillId="3" borderId="0" xfId="0" applyNumberFormat="1" applyFont="1" applyFill="1" applyBorder="1" applyAlignment="1" applyProtection="1">
      <alignment horizontal="center" vertical="center"/>
    </xf>
    <xf numFmtId="4" fontId="18" fillId="0" borderId="0" xfId="2" applyNumberFormat="1" applyFont="1" applyBorder="1" applyAlignment="1" applyProtection="1">
      <alignment horizontal="center" vertical="top"/>
    </xf>
    <xf numFmtId="4" fontId="15" fillId="0" borderId="0" xfId="3" applyNumberFormat="1" applyFont="1" applyFill="1" applyAlignment="1" applyProtection="1">
      <alignment horizontal="justify" vertical="top" wrapText="1" shrinkToFit="1"/>
    </xf>
    <xf numFmtId="4" fontId="4" fillId="0" borderId="0" xfId="0" applyNumberFormat="1" applyFont="1" applyBorder="1" applyAlignment="1" applyProtection="1">
      <alignment vertical="center"/>
    </xf>
    <xf numFmtId="4" fontId="19" fillId="0" borderId="0" xfId="0" applyNumberFormat="1" applyFont="1" applyFill="1" applyBorder="1"/>
    <xf numFmtId="4" fontId="11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4" fontId="11" fillId="0" borderId="0" xfId="0" applyNumberFormat="1" applyFont="1" applyFill="1" applyBorder="1"/>
    <xf numFmtId="4" fontId="11" fillId="0" borderId="0" xfId="0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horizontal="left" vertical="top"/>
    </xf>
    <xf numFmtId="4" fontId="4" fillId="0" borderId="0" xfId="3" applyNumberFormat="1" applyFont="1" applyFill="1" applyAlignment="1">
      <alignment horizontal="justify" vertical="top" wrapText="1" shrinkToFit="1"/>
    </xf>
    <xf numFmtId="4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4" fontId="11" fillId="0" borderId="0" xfId="3" applyNumberFormat="1" applyFont="1" applyFill="1" applyAlignment="1">
      <alignment horizontal="justify" vertical="top" wrapText="1" shrinkToFit="1"/>
    </xf>
    <xf numFmtId="4" fontId="20" fillId="0" borderId="0" xfId="3" applyNumberFormat="1" applyFont="1" applyFill="1" applyAlignment="1">
      <alignment horizontal="justify" vertical="top" wrapText="1" shrinkToFit="1"/>
    </xf>
    <xf numFmtId="4" fontId="15" fillId="0" borderId="0" xfId="0" applyNumberFormat="1" applyFont="1" applyFill="1" applyBorder="1"/>
    <xf numFmtId="4" fontId="4" fillId="0" borderId="0" xfId="0" applyNumberFormat="1" applyFont="1" applyFill="1"/>
    <xf numFmtId="4" fontId="4" fillId="0" borderId="0" xfId="0" applyNumberFormat="1" applyFont="1"/>
    <xf numFmtId="4" fontId="4" fillId="0" borderId="0" xfId="0" applyNumberFormat="1" applyFont="1" applyAlignment="1">
      <alignment vertical="top" wrapText="1"/>
    </xf>
    <xf numFmtId="4" fontId="11" fillId="0" borderId="1" xfId="0" applyNumberFormat="1" applyFont="1" applyFill="1" applyBorder="1"/>
    <xf numFmtId="4" fontId="11" fillId="0" borderId="1" xfId="0" applyNumberFormat="1" applyFont="1" applyFill="1" applyBorder="1" applyAlignment="1">
      <alignment wrapText="1"/>
    </xf>
    <xf numFmtId="4" fontId="11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/>
    <xf numFmtId="4" fontId="4" fillId="0" borderId="1" xfId="0" applyNumberFormat="1" applyFont="1" applyFill="1" applyBorder="1" applyAlignment="1">
      <alignment horizontal="center"/>
    </xf>
    <xf numFmtId="49" fontId="15" fillId="4" borderId="2" xfId="0" applyNumberFormat="1" applyFont="1" applyFill="1" applyBorder="1" applyAlignment="1">
      <alignment horizontal="right" vertical="top" wrapText="1"/>
    </xf>
    <xf numFmtId="165" fontId="20" fillId="4" borderId="2" xfId="0" applyNumberFormat="1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165" fontId="11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vertical="top" wrapText="1"/>
    </xf>
    <xf numFmtId="4" fontId="15" fillId="5" borderId="2" xfId="0" applyNumberFormat="1" applyFont="1" applyFill="1" applyBorder="1" applyAlignment="1">
      <alignment horizontal="center"/>
    </xf>
    <xf numFmtId="4" fontId="15" fillId="5" borderId="2" xfId="0" applyNumberFormat="1" applyFont="1" applyFill="1" applyBorder="1" applyAlignment="1">
      <alignment wrapText="1"/>
    </xf>
    <xf numFmtId="4" fontId="11" fillId="5" borderId="2" xfId="0" applyNumberFormat="1" applyFont="1" applyFill="1" applyBorder="1" applyAlignment="1">
      <alignment horizontal="center"/>
    </xf>
    <xf numFmtId="4" fontId="4" fillId="5" borderId="2" xfId="0" applyNumberFormat="1" applyFont="1" applyFill="1" applyBorder="1" applyAlignment="1"/>
    <xf numFmtId="4" fontId="4" fillId="5" borderId="2" xfId="0" applyNumberFormat="1" applyFont="1" applyFill="1" applyBorder="1"/>
    <xf numFmtId="4" fontId="15" fillId="5" borderId="2" xfId="0" applyNumberFormat="1" applyFont="1" applyFill="1" applyBorder="1"/>
    <xf numFmtId="4" fontId="15" fillId="5" borderId="2" xfId="0" applyNumberFormat="1" applyFont="1" applyFill="1" applyBorder="1" applyAlignment="1"/>
    <xf numFmtId="165" fontId="11" fillId="0" borderId="0" xfId="0" applyNumberFormat="1" applyFont="1" applyFill="1" applyBorder="1"/>
    <xf numFmtId="165" fontId="4" fillId="0" borderId="0" xfId="0" applyNumberFormat="1" applyFont="1" applyFill="1" applyBorder="1" applyAlignment="1">
      <alignment horizontal="right"/>
    </xf>
    <xf numFmtId="165" fontId="4" fillId="0" borderId="0" xfId="3" applyNumberFormat="1" applyFont="1" applyFill="1" applyAlignment="1">
      <alignment horizontal="right" wrapText="1" shrinkToFit="1"/>
    </xf>
    <xf numFmtId="4" fontId="19" fillId="5" borderId="0" xfId="0" applyNumberFormat="1" applyFont="1" applyFill="1" applyBorder="1"/>
    <xf numFmtId="4" fontId="20" fillId="5" borderId="0" xfId="3" applyNumberFormat="1" applyFont="1" applyFill="1" applyAlignment="1">
      <alignment horizontal="justify" vertical="top" wrapText="1" shrinkToFit="1"/>
    </xf>
    <xf numFmtId="4" fontId="11" fillId="5" borderId="0" xfId="0" applyNumberFormat="1" applyFont="1" applyFill="1" applyBorder="1" applyAlignment="1">
      <alignment horizontal="center"/>
    </xf>
    <xf numFmtId="4" fontId="4" fillId="5" borderId="0" xfId="0" applyNumberFormat="1" applyFont="1" applyFill="1" applyBorder="1"/>
    <xf numFmtId="165" fontId="15" fillId="5" borderId="0" xfId="0" applyNumberFormat="1" applyFont="1" applyFill="1" applyBorder="1"/>
    <xf numFmtId="165" fontId="15" fillId="5" borderId="0" xfId="3" applyNumberFormat="1" applyFont="1" applyFill="1" applyAlignment="1">
      <alignment horizontal="right" vertical="top" wrapText="1" shrinkToFit="1"/>
    </xf>
    <xf numFmtId="4" fontId="15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Border="1" applyAlignment="1" applyProtection="1">
      <alignment wrapText="1"/>
    </xf>
    <xf numFmtId="4" fontId="4" fillId="0" borderId="0" xfId="0" applyNumberFormat="1" applyFont="1" applyFill="1" applyBorder="1" applyAlignment="1" applyProtection="1">
      <alignment wrapText="1"/>
    </xf>
    <xf numFmtId="165" fontId="11" fillId="0" borderId="0" xfId="0" applyNumberFormat="1" applyFont="1" applyFill="1" applyBorder="1" applyProtection="1">
      <protection locked="0"/>
    </xf>
    <xf numFmtId="165" fontId="4" fillId="0" borderId="0" xfId="4" applyNumberFormat="1" applyFont="1" applyFill="1" applyAlignment="1" applyProtection="1">
      <alignment horizontal="right" wrapText="1" shrinkToFit="1"/>
      <protection locked="0"/>
    </xf>
    <xf numFmtId="165" fontId="21" fillId="5" borderId="0" xfId="0" applyNumberFormat="1" applyFont="1" applyFill="1" applyBorder="1" applyProtection="1">
      <protection locked="0"/>
    </xf>
    <xf numFmtId="165" fontId="4" fillId="0" borderId="0" xfId="3" applyNumberFormat="1" applyFont="1" applyFill="1" applyAlignment="1" applyProtection="1">
      <alignment horizontal="right" wrapText="1" shrinkToFit="1"/>
      <protection locked="0"/>
    </xf>
    <xf numFmtId="4" fontId="19" fillId="6" borderId="0" xfId="0" applyNumberFormat="1" applyFont="1" applyFill="1" applyBorder="1"/>
    <xf numFmtId="4" fontId="19" fillId="6" borderId="0" xfId="0" applyNumberFormat="1" applyFont="1" applyFill="1" applyBorder="1" applyAlignment="1">
      <alignment wrapText="1"/>
    </xf>
    <xf numFmtId="4" fontId="11" fillId="6" borderId="0" xfId="0" applyNumberFormat="1" applyFont="1" applyFill="1" applyBorder="1" applyAlignment="1">
      <alignment horizontal="center"/>
    </xf>
    <xf numFmtId="4" fontId="4" fillId="6" borderId="0" xfId="0" applyNumberFormat="1" applyFont="1" applyFill="1" applyBorder="1" applyAlignment="1">
      <alignment horizontal="center"/>
    </xf>
    <xf numFmtId="165" fontId="21" fillId="6" borderId="0" xfId="0" applyNumberFormat="1" applyFont="1" applyFill="1" applyBorder="1" applyProtection="1">
      <protection locked="0"/>
    </xf>
    <xf numFmtId="165" fontId="21" fillId="6" borderId="0" xfId="0" applyNumberFormat="1" applyFont="1" applyFill="1" applyBorder="1"/>
    <xf numFmtId="0" fontId="0" fillId="6" borderId="0" xfId="0" applyFill="1"/>
    <xf numFmtId="4" fontId="11" fillId="6" borderId="0" xfId="0" applyNumberFormat="1" applyFont="1" applyFill="1" applyBorder="1" applyAlignment="1">
      <alignment horizontal="left" vertical="top"/>
    </xf>
    <xf numFmtId="4" fontId="11" fillId="6" borderId="0" xfId="3" applyNumberFormat="1" applyFont="1" applyFill="1" applyAlignment="1">
      <alignment horizontal="justify" vertical="top" wrapText="1" shrinkToFit="1"/>
    </xf>
    <xf numFmtId="165" fontId="4" fillId="6" borderId="0" xfId="0" applyNumberFormat="1" applyFont="1" applyFill="1" applyBorder="1"/>
    <xf numFmtId="4" fontId="19" fillId="7" borderId="0" xfId="0" applyNumberFormat="1" applyFont="1" applyFill="1" applyBorder="1"/>
    <xf numFmtId="4" fontId="19" fillId="7" borderId="0" xfId="0" applyNumberFormat="1" applyFont="1" applyFill="1" applyBorder="1" applyAlignment="1">
      <alignment wrapText="1"/>
    </xf>
    <xf numFmtId="4" fontId="11" fillId="7" borderId="0" xfId="0" applyNumberFormat="1" applyFont="1" applyFill="1" applyBorder="1" applyAlignment="1">
      <alignment horizontal="center"/>
    </xf>
    <xf numFmtId="4" fontId="4" fillId="7" borderId="0" xfId="0" applyNumberFormat="1" applyFont="1" applyFill="1" applyBorder="1"/>
    <xf numFmtId="165" fontId="21" fillId="7" borderId="0" xfId="0" applyNumberFormat="1" applyFont="1" applyFill="1" applyBorder="1" applyProtection="1">
      <protection locked="0"/>
    </xf>
    <xf numFmtId="165" fontId="21" fillId="7" borderId="0" xfId="0" applyNumberFormat="1" applyFont="1" applyFill="1" applyBorder="1"/>
    <xf numFmtId="4" fontId="11" fillId="7" borderId="0" xfId="0" applyNumberFormat="1" applyFont="1" applyFill="1" applyBorder="1" applyAlignment="1">
      <alignment horizontal="left" vertical="top"/>
    </xf>
    <xf numFmtId="4" fontId="11" fillId="7" borderId="0" xfId="3" applyNumberFormat="1" applyFont="1" applyFill="1" applyAlignment="1">
      <alignment horizontal="justify" vertical="top" wrapText="1" shrinkToFit="1"/>
    </xf>
    <xf numFmtId="4" fontId="4" fillId="7" borderId="0" xfId="0" applyNumberFormat="1" applyFont="1" applyFill="1" applyBorder="1" applyAlignment="1">
      <alignment horizontal="center"/>
    </xf>
    <xf numFmtId="165" fontId="4" fillId="7" borderId="0" xfId="0" applyNumberFormat="1" applyFont="1" applyFill="1" applyBorder="1"/>
    <xf numFmtId="0" fontId="11" fillId="0" borderId="0" xfId="0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 applyProtection="1">
      <alignment horizontal="right"/>
      <protection locked="0"/>
    </xf>
    <xf numFmtId="165" fontId="4" fillId="0" borderId="0" xfId="0" applyNumberFormat="1" applyFont="1" applyAlignment="1">
      <alignment horizontal="right"/>
    </xf>
    <xf numFmtId="0" fontId="3" fillId="0" borderId="0" xfId="0" applyFont="1"/>
    <xf numFmtId="0" fontId="11" fillId="0" borderId="0" xfId="0" applyFont="1"/>
    <xf numFmtId="16" fontId="3" fillId="0" borderId="0" xfId="0" applyNumberFormat="1" applyFont="1" applyAlignment="1">
      <alignment horizontal="left" vertical="top"/>
    </xf>
    <xf numFmtId="0" fontId="4" fillId="0" borderId="0" xfId="3" applyAlignment="1">
      <alignment horizontal="justify" vertical="top" wrapText="1" shrinkToFit="1"/>
    </xf>
    <xf numFmtId="4" fontId="4" fillId="0" borderId="0" xfId="0" applyNumberFormat="1" applyFont="1" applyAlignment="1">
      <alignment horizontal="right"/>
    </xf>
    <xf numFmtId="165" fontId="4" fillId="0" borderId="0" xfId="4" applyNumberFormat="1" applyFont="1" applyAlignment="1" applyProtection="1">
      <alignment horizontal="right" wrapText="1" shrinkToFit="1"/>
      <protection locked="0"/>
    </xf>
    <xf numFmtId="165" fontId="11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left" vertical="top"/>
    </xf>
    <xf numFmtId="4" fontId="4" fillId="0" borderId="0" xfId="3" quotePrefix="1" applyNumberFormat="1" applyAlignment="1">
      <alignment horizontal="justify" vertical="top" wrapText="1" shrinkToFit="1"/>
    </xf>
    <xf numFmtId="4" fontId="11" fillId="0" borderId="0" xfId="0" applyNumberFormat="1" applyFont="1" applyAlignment="1">
      <alignment horizontal="center"/>
    </xf>
    <xf numFmtId="4" fontId="3" fillId="0" borderId="0" xfId="0" applyNumberFormat="1" applyFont="1"/>
    <xf numFmtId="4" fontId="11" fillId="0" borderId="0" xfId="0" applyNumberFormat="1" applyFont="1"/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left" vertical="top" wrapText="1"/>
    </xf>
    <xf numFmtId="4" fontId="11" fillId="0" borderId="0" xfId="6" applyNumberFormat="1" applyFont="1" applyAlignment="1">
      <alignment horizontal="center" wrapText="1"/>
    </xf>
    <xf numFmtId="3" fontId="1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3" fillId="8" borderId="0" xfId="0" applyFont="1" applyFill="1"/>
    <xf numFmtId="0" fontId="19" fillId="8" borderId="0" xfId="0" applyFont="1" applyFill="1"/>
    <xf numFmtId="0" fontId="11" fillId="8" borderId="0" xfId="0" applyFont="1" applyFill="1" applyAlignment="1">
      <alignment horizontal="center"/>
    </xf>
    <xf numFmtId="0" fontId="4" fillId="8" borderId="0" xfId="0" applyFont="1" applyFill="1"/>
    <xf numFmtId="165" fontId="4" fillId="8" borderId="0" xfId="0" applyNumberFormat="1" applyFont="1" applyFill="1" applyAlignment="1" applyProtection="1">
      <alignment horizontal="right"/>
      <protection locked="0"/>
    </xf>
    <xf numFmtId="165" fontId="4" fillId="8" borderId="0" xfId="0" applyNumberFormat="1" applyFont="1" applyFill="1" applyAlignment="1">
      <alignment horizontal="right"/>
    </xf>
    <xf numFmtId="4" fontId="11" fillId="8" borderId="0" xfId="0" applyNumberFormat="1" applyFont="1" applyFill="1" applyBorder="1" applyAlignment="1">
      <alignment horizontal="left" vertical="top"/>
    </xf>
    <xf numFmtId="4" fontId="11" fillId="8" borderId="0" xfId="3" applyNumberFormat="1" applyFont="1" applyFill="1" applyAlignment="1">
      <alignment horizontal="justify" vertical="top" wrapText="1" shrinkToFit="1"/>
    </xf>
    <xf numFmtId="4" fontId="11" fillId="8" borderId="0" xfId="0" applyNumberFormat="1" applyFont="1" applyFill="1" applyBorder="1" applyAlignment="1">
      <alignment horizontal="center"/>
    </xf>
    <xf numFmtId="4" fontId="4" fillId="8" borderId="0" xfId="0" applyNumberFormat="1" applyFont="1" applyFill="1" applyBorder="1" applyAlignment="1">
      <alignment horizontal="center"/>
    </xf>
    <xf numFmtId="165" fontId="21" fillId="8" borderId="0" xfId="0" applyNumberFormat="1" applyFont="1" applyFill="1" applyBorder="1" applyProtection="1">
      <protection locked="0"/>
    </xf>
    <xf numFmtId="165" fontId="4" fillId="8" borderId="0" xfId="0" applyNumberFormat="1" applyFont="1" applyFill="1" applyBorder="1"/>
    <xf numFmtId="0" fontId="0" fillId="0" borderId="0" xfId="0" applyFill="1"/>
    <xf numFmtId="4" fontId="30" fillId="0" borderId="0" xfId="0" applyNumberFormat="1" applyFont="1" applyAlignment="1">
      <alignment horizontal="left" vertical="top"/>
    </xf>
    <xf numFmtId="4" fontId="29" fillId="0" borderId="0" xfId="0" applyNumberFormat="1" applyFont="1" applyAlignment="1">
      <alignment horizontal="center"/>
    </xf>
    <xf numFmtId="4" fontId="29" fillId="0" borderId="0" xfId="0" applyNumberFormat="1" applyFont="1" applyAlignment="1">
      <alignment horizontal="right"/>
    </xf>
    <xf numFmtId="165" fontId="29" fillId="0" borderId="0" xfId="4" applyNumberFormat="1" applyFont="1" applyAlignment="1" applyProtection="1">
      <alignment horizontal="right" wrapText="1" shrinkToFit="1"/>
      <protection locked="0"/>
    </xf>
    <xf numFmtId="165" fontId="29" fillId="0" borderId="0" xfId="0" applyNumberFormat="1" applyFont="1" applyAlignment="1">
      <alignment horizontal="right"/>
    </xf>
    <xf numFmtId="16" fontId="3" fillId="0" borderId="0" xfId="0" applyNumberFormat="1" applyFont="1" applyFill="1" applyAlignment="1">
      <alignment horizontal="left" vertical="top"/>
    </xf>
    <xf numFmtId="4" fontId="4" fillId="0" borderId="0" xfId="3" applyNumberFormat="1" applyFill="1" applyAlignment="1">
      <alignment horizontal="justify" vertical="top" wrapText="1" shrinkToFit="1"/>
    </xf>
    <xf numFmtId="0" fontId="11" fillId="0" borderId="0" xfId="0" applyFont="1" applyFill="1"/>
    <xf numFmtId="165" fontId="11" fillId="0" borderId="0" xfId="0" applyNumberFormat="1" applyFont="1" applyFill="1" applyAlignment="1" applyProtection="1">
      <alignment horizontal="right"/>
      <protection locked="0"/>
    </xf>
    <xf numFmtId="165" fontId="11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left" vertical="top"/>
    </xf>
    <xf numFmtId="4" fontId="4" fillId="0" borderId="0" xfId="3" quotePrefix="1" applyNumberFormat="1" applyFill="1" applyAlignment="1">
      <alignment horizontal="justify" vertical="top" wrapText="1" shrinkToFit="1"/>
    </xf>
    <xf numFmtId="4" fontId="11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Protection="1">
      <protection locked="0"/>
    </xf>
    <xf numFmtId="165" fontId="4" fillId="0" borderId="0" xfId="0" applyNumberFormat="1" applyFont="1" applyFill="1" applyBorder="1"/>
    <xf numFmtId="4" fontId="11" fillId="0" borderId="0" xfId="0" applyNumberFormat="1" applyFont="1" applyFill="1" applyBorder="1" applyAlignment="1">
      <alignment horizontal="right"/>
    </xf>
    <xf numFmtId="4" fontId="28" fillId="0" borderId="0" xfId="5" applyNumberFormat="1" applyFont="1" applyFill="1" applyBorder="1" applyAlignment="1">
      <alignment horizontal="left" vertical="top" wrapText="1"/>
    </xf>
    <xf numFmtId="4" fontId="29" fillId="0" borderId="0" xfId="3" applyNumberFormat="1" applyFont="1" applyFill="1" applyBorder="1" applyAlignment="1">
      <alignment horizontal="justify" vertical="top" wrapText="1" shrinkToFit="1"/>
    </xf>
    <xf numFmtId="4" fontId="29" fillId="0" borderId="0" xfId="0" applyNumberFormat="1" applyFont="1" applyFill="1" applyBorder="1" applyAlignment="1">
      <alignment horizontal="center"/>
    </xf>
    <xf numFmtId="4" fontId="27" fillId="0" borderId="0" xfId="0" applyNumberFormat="1" applyFont="1" applyFill="1" applyBorder="1"/>
    <xf numFmtId="165" fontId="27" fillId="0" borderId="0" xfId="3" applyNumberFormat="1" applyFont="1" applyFill="1" applyAlignment="1" applyProtection="1">
      <alignment horizontal="right" wrapText="1" shrinkToFit="1"/>
      <protection locked="0"/>
    </xf>
    <xf numFmtId="165" fontId="27" fillId="0" borderId="0" xfId="3" applyNumberFormat="1" applyFont="1" applyFill="1" applyAlignment="1">
      <alignment horizontal="right" wrapText="1" shrinkToFit="1"/>
    </xf>
    <xf numFmtId="4" fontId="6" fillId="0" borderId="0" xfId="5" applyNumberFormat="1" applyFont="1" applyFill="1" applyBorder="1" applyAlignment="1">
      <alignment horizontal="left" vertical="top" wrapText="1"/>
    </xf>
    <xf numFmtId="4" fontId="11" fillId="0" borderId="0" xfId="3" applyNumberFormat="1" applyFont="1" applyFill="1" applyBorder="1" applyAlignment="1">
      <alignment horizontal="justify" vertical="top" wrapText="1" shrinkToFit="1"/>
    </xf>
    <xf numFmtId="4" fontId="11" fillId="0" borderId="0" xfId="0" applyNumberFormat="1" applyFont="1" applyFill="1" applyBorder="1" applyAlignment="1" applyProtection="1">
      <alignment vertical="center" wrapText="1"/>
    </xf>
    <xf numFmtId="4" fontId="11" fillId="0" borderId="0" xfId="0" applyNumberFormat="1" applyFont="1" applyFill="1" applyBorder="1" applyAlignment="1" applyProtection="1">
      <alignment vertical="top"/>
    </xf>
    <xf numFmtId="4" fontId="11" fillId="0" borderId="0" xfId="3" applyNumberFormat="1" applyFont="1" applyFill="1" applyBorder="1" applyAlignment="1">
      <alignment horizontal="left" vertical="top" wrapText="1" shrinkToFit="1"/>
    </xf>
    <xf numFmtId="4" fontId="6" fillId="0" borderId="0" xfId="0" applyNumberFormat="1" applyFont="1" applyFill="1" applyBorder="1" applyAlignment="1">
      <alignment horizontal="center"/>
    </xf>
    <xf numFmtId="4" fontId="12" fillId="0" borderId="0" xfId="1" applyNumberFormat="1" applyFont="1" applyFill="1" applyBorder="1" applyAlignment="1">
      <alignment horizontal="right"/>
    </xf>
    <xf numFmtId="165" fontId="13" fillId="0" borderId="0" xfId="1" applyNumberFormat="1" applyFont="1" applyFill="1" applyBorder="1" applyAlignment="1" applyProtection="1">
      <alignment horizontal="right"/>
      <protection locked="0"/>
    </xf>
    <xf numFmtId="165" fontId="13" fillId="0" borderId="0" xfId="1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 applyProtection="1">
      <protection locked="0"/>
    </xf>
    <xf numFmtId="165" fontId="15" fillId="0" borderId="0" xfId="0" applyNumberFormat="1" applyFont="1" applyFill="1" applyBorder="1" applyAlignment="1"/>
    <xf numFmtId="4" fontId="11" fillId="0" borderId="0" xfId="3" applyNumberFormat="1" applyFont="1" applyFill="1" applyAlignment="1" applyProtection="1">
      <alignment horizontal="justify" vertical="top" shrinkToFit="1"/>
    </xf>
    <xf numFmtId="49" fontId="22" fillId="4" borderId="3" xfId="0" applyNumberFormat="1" applyFont="1" applyFill="1" applyBorder="1" applyAlignment="1">
      <alignment horizontal="center"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4" borderId="5" xfId="0" applyNumberFormat="1" applyFont="1" applyFill="1" applyBorder="1" applyAlignment="1">
      <alignment horizontal="center" vertical="center" wrapText="1"/>
    </xf>
    <xf numFmtId="0" fontId="15" fillId="4" borderId="3" xfId="0" applyNumberFormat="1" applyFont="1" applyFill="1" applyBorder="1" applyAlignment="1">
      <alignment horizontal="right" vertical="top" wrapText="1"/>
    </xf>
    <xf numFmtId="0" fontId="15" fillId="4" borderId="4" xfId="0" applyNumberFormat="1" applyFont="1" applyFill="1" applyBorder="1" applyAlignment="1">
      <alignment horizontal="right" vertical="top" wrapText="1"/>
    </xf>
    <xf numFmtId="0" fontId="15" fillId="4" borderId="5" xfId="0" applyNumberFormat="1" applyFont="1" applyFill="1" applyBorder="1" applyAlignment="1">
      <alignment horizontal="right" vertical="top" wrapText="1"/>
    </xf>
    <xf numFmtId="0" fontId="36" fillId="0" borderId="0" xfId="44" applyFont="1" applyAlignment="1">
      <alignment horizontal="justify" vertical="top" wrapText="1" shrinkToFit="1"/>
    </xf>
    <xf numFmtId="0" fontId="4" fillId="0" borderId="0" xfId="13"/>
    <xf numFmtId="0" fontId="32" fillId="0" borderId="0" xfId="13" applyFont="1"/>
    <xf numFmtId="0" fontId="34" fillId="0" borderId="0" xfId="13" applyFont="1"/>
    <xf numFmtId="0" fontId="35" fillId="0" borderId="0" xfId="13" applyFont="1"/>
    <xf numFmtId="0" fontId="37" fillId="0" borderId="0" xfId="13" applyFont="1" applyAlignment="1">
      <alignment vertical="top" wrapText="1"/>
    </xf>
    <xf numFmtId="0" fontId="1" fillId="0" borderId="0" xfId="45" applyAlignment="1">
      <alignment wrapText="1"/>
    </xf>
    <xf numFmtId="0" fontId="1" fillId="0" borderId="0" xfId="45" applyAlignment="1">
      <alignment wrapText="1"/>
    </xf>
    <xf numFmtId="0" fontId="1" fillId="0" borderId="0" xfId="45" applyAlignment="1">
      <alignment wrapText="1"/>
    </xf>
    <xf numFmtId="0" fontId="1" fillId="0" borderId="0" xfId="45" applyAlignment="1">
      <alignment wrapText="1"/>
    </xf>
    <xf numFmtId="0" fontId="1" fillId="0" borderId="0" xfId="45" applyAlignment="1">
      <alignment wrapText="1"/>
    </xf>
    <xf numFmtId="0" fontId="1" fillId="0" borderId="0" xfId="45" applyAlignment="1">
      <alignment wrapText="1"/>
    </xf>
    <xf numFmtId="0" fontId="1" fillId="0" borderId="0" xfId="45" applyAlignment="1">
      <alignment vertical="top" wrapText="1"/>
    </xf>
    <xf numFmtId="0" fontId="1" fillId="0" borderId="0" xfId="45" applyAlignment="1">
      <alignment wrapText="1"/>
    </xf>
    <xf numFmtId="0" fontId="1" fillId="0" borderId="0" xfId="45" applyAlignment="1">
      <alignment wrapText="1"/>
    </xf>
  </cellXfs>
  <cellStyles count="46">
    <cellStyle name="Comma" xfId="1" builtinId="3"/>
    <cellStyle name="Comma 2" xfId="11" xr:uid="{00000000-0005-0000-0000-000001000000}"/>
    <cellStyle name="Comma 3" xfId="43" xr:uid="{00000000-0005-0000-0000-000002000000}"/>
    <cellStyle name="Naslov" xfId="12" xr:uid="{00000000-0005-0000-0000-000003000000}"/>
    <cellStyle name="Normal" xfId="0" builtinId="0"/>
    <cellStyle name="Normal 10" xfId="44" xr:uid="{28175DB6-E47F-4C14-AB9C-96EAFC9F4C7E}"/>
    <cellStyle name="Normal 11" xfId="13" xr:uid="{00000000-0005-0000-0000-000005000000}"/>
    <cellStyle name="Normal 12" xfId="45" xr:uid="{7EA899A0-9F15-494D-ABD9-FACEA6C7C849}"/>
    <cellStyle name="Normal 13" xfId="14" xr:uid="{00000000-0005-0000-0000-000006000000}"/>
    <cellStyle name="Normal 16" xfId="15" xr:uid="{00000000-0005-0000-0000-000007000000}"/>
    <cellStyle name="Normal 18" xfId="16" xr:uid="{00000000-0005-0000-0000-000008000000}"/>
    <cellStyle name="Normal 2" xfId="2" xr:uid="{00000000-0005-0000-0000-000009000000}"/>
    <cellStyle name="Normal 2 2" xfId="17" xr:uid="{00000000-0005-0000-0000-00000A000000}"/>
    <cellStyle name="Normal 20" xfId="18" xr:uid="{00000000-0005-0000-0000-00000B000000}"/>
    <cellStyle name="Normal 22" xfId="19" xr:uid="{00000000-0005-0000-0000-00000C000000}"/>
    <cellStyle name="Normal 25" xfId="20" xr:uid="{00000000-0005-0000-0000-00000D000000}"/>
    <cellStyle name="Normal 27" xfId="21" xr:uid="{00000000-0005-0000-0000-00000E000000}"/>
    <cellStyle name="Normal 29" xfId="22" xr:uid="{00000000-0005-0000-0000-00000F000000}"/>
    <cellStyle name="Normal 3" xfId="9" xr:uid="{00000000-0005-0000-0000-000010000000}"/>
    <cellStyle name="Normal 3 2" xfId="23" xr:uid="{00000000-0005-0000-0000-000011000000}"/>
    <cellStyle name="Normal 32" xfId="24" xr:uid="{00000000-0005-0000-0000-000012000000}"/>
    <cellStyle name="Normal 34" xfId="25" xr:uid="{00000000-0005-0000-0000-000013000000}"/>
    <cellStyle name="Normal 36" xfId="26" xr:uid="{00000000-0005-0000-0000-000014000000}"/>
    <cellStyle name="Normal 38" xfId="27" xr:uid="{00000000-0005-0000-0000-000015000000}"/>
    <cellStyle name="Normal 4" xfId="8" xr:uid="{00000000-0005-0000-0000-000016000000}"/>
    <cellStyle name="Normal 4 2" xfId="28" xr:uid="{00000000-0005-0000-0000-000017000000}"/>
    <cellStyle name="Normal 40" xfId="29" xr:uid="{00000000-0005-0000-0000-000018000000}"/>
    <cellStyle name="Normal 42" xfId="30" xr:uid="{00000000-0005-0000-0000-000019000000}"/>
    <cellStyle name="Normal 44" xfId="31" xr:uid="{00000000-0005-0000-0000-00001A000000}"/>
    <cellStyle name="Normal 46" xfId="32" xr:uid="{00000000-0005-0000-0000-00001B000000}"/>
    <cellStyle name="Normal 5" xfId="33" xr:uid="{00000000-0005-0000-0000-00001C000000}"/>
    <cellStyle name="Normal 6" xfId="34" xr:uid="{00000000-0005-0000-0000-00001D000000}"/>
    <cellStyle name="Normal 7" xfId="35" xr:uid="{00000000-0005-0000-0000-00001E000000}"/>
    <cellStyle name="Normal 8" xfId="10" xr:uid="{00000000-0005-0000-0000-00001F000000}"/>
    <cellStyle name="Normal 9" xfId="36" xr:uid="{00000000-0005-0000-0000-000020000000}"/>
    <cellStyle name="Normal_ka_kod" xfId="3" xr:uid="{00000000-0005-0000-0000-000021000000}"/>
    <cellStyle name="Normal_ka_kod 2" xfId="4" xr:uid="{00000000-0005-0000-0000-000022000000}"/>
    <cellStyle name="Normal_troškovnik" xfId="5" xr:uid="{00000000-0005-0000-0000-000024000000}"/>
    <cellStyle name="Obično_SKC_unos" xfId="37" xr:uid="{00000000-0005-0000-0000-000026000000}"/>
    <cellStyle name="Obično_ZD 1- ZD 2. - OSNOVNI TROŠK." xfId="6" xr:uid="{00000000-0005-0000-0000-000027000000}"/>
    <cellStyle name="Percent 2" xfId="39" xr:uid="{00000000-0005-0000-0000-000028000000}"/>
    <cellStyle name="Percent 2 10" xfId="40" xr:uid="{00000000-0005-0000-0000-000029000000}"/>
    <cellStyle name="Percent 2 31" xfId="41" xr:uid="{00000000-0005-0000-0000-00002A000000}"/>
    <cellStyle name="Percent 3" xfId="38" xr:uid="{00000000-0005-0000-0000-00002B000000}"/>
    <cellStyle name="STAVKE" xfId="7" xr:uid="{00000000-0005-0000-0000-00002C000000}"/>
    <cellStyle name="Ukupno" xfId="42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2981325</xdr:colOff>
      <xdr:row>9</xdr:row>
      <xdr:rowOff>0</xdr:rowOff>
    </xdr:from>
    <xdr:ext cx="44767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32A8D5A-3EE2-4082-B5A4-9601844E5A76}"/>
            </a:ext>
          </a:extLst>
        </xdr:cNvPr>
        <xdr:cNvSpPr txBox="1">
          <a:spLocks noChangeArrowheads="1"/>
        </xdr:cNvSpPr>
      </xdr:nvSpPr>
      <xdr:spPr bwMode="auto">
        <a:xfrm>
          <a:off x="3590925" y="2238375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2981325</xdr:colOff>
      <xdr:row>9</xdr:row>
      <xdr:rowOff>0</xdr:rowOff>
    </xdr:from>
    <xdr:ext cx="447675" cy="2857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502BE1E-8AA2-474B-9B73-FBD31639C5FD}"/>
            </a:ext>
          </a:extLst>
        </xdr:cNvPr>
        <xdr:cNvSpPr txBox="1">
          <a:spLocks noChangeArrowheads="1"/>
        </xdr:cNvSpPr>
      </xdr:nvSpPr>
      <xdr:spPr bwMode="auto">
        <a:xfrm>
          <a:off x="3590925" y="2238375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2981325</xdr:colOff>
      <xdr:row>8</xdr:row>
      <xdr:rowOff>0</xdr:rowOff>
    </xdr:from>
    <xdr:to>
      <xdr:col>2</xdr:col>
      <xdr:colOff>390525</xdr:colOff>
      <xdr:row>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3DC64E4-D730-4359-A55E-63DF24D5D947}"/>
            </a:ext>
          </a:extLst>
        </xdr:cNvPr>
        <xdr:cNvSpPr txBox="1">
          <a:spLocks noChangeArrowheads="1"/>
        </xdr:cNvSpPr>
      </xdr:nvSpPr>
      <xdr:spPr bwMode="auto">
        <a:xfrm>
          <a:off x="3590925" y="13611225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8</xdr:row>
      <xdr:rowOff>0</xdr:rowOff>
    </xdr:from>
    <xdr:to>
      <xdr:col>2</xdr:col>
      <xdr:colOff>390525</xdr:colOff>
      <xdr:row>8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F1CB747-E89A-4695-95A9-49DE3635848E}"/>
            </a:ext>
          </a:extLst>
        </xdr:cNvPr>
        <xdr:cNvSpPr txBox="1">
          <a:spLocks noChangeArrowheads="1"/>
        </xdr:cNvSpPr>
      </xdr:nvSpPr>
      <xdr:spPr bwMode="auto">
        <a:xfrm>
          <a:off x="3590925" y="13611225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8</xdr:row>
      <xdr:rowOff>0</xdr:rowOff>
    </xdr:from>
    <xdr:to>
      <xdr:col>2</xdr:col>
      <xdr:colOff>390525</xdr:colOff>
      <xdr:row>8</xdr:row>
      <xdr:rowOff>28575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031EE83-4F3F-4220-83F1-E32857BEB72F}"/>
            </a:ext>
          </a:extLst>
        </xdr:cNvPr>
        <xdr:cNvSpPr txBox="1">
          <a:spLocks noChangeArrowheads="1"/>
        </xdr:cNvSpPr>
      </xdr:nvSpPr>
      <xdr:spPr bwMode="auto">
        <a:xfrm>
          <a:off x="3590925" y="13611225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8</xdr:row>
      <xdr:rowOff>0</xdr:rowOff>
    </xdr:from>
    <xdr:to>
      <xdr:col>2</xdr:col>
      <xdr:colOff>390525</xdr:colOff>
      <xdr:row>8</xdr:row>
      <xdr:rowOff>28575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CD9C1A7-6E69-4455-9332-4CB28458E45A}"/>
            </a:ext>
          </a:extLst>
        </xdr:cNvPr>
        <xdr:cNvSpPr txBox="1">
          <a:spLocks noChangeArrowheads="1"/>
        </xdr:cNvSpPr>
      </xdr:nvSpPr>
      <xdr:spPr bwMode="auto">
        <a:xfrm>
          <a:off x="3590925" y="13611225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2981325</xdr:colOff>
      <xdr:row>6</xdr:row>
      <xdr:rowOff>0</xdr:rowOff>
    </xdr:from>
    <xdr:ext cx="44767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9ED28B5-6F20-4D2F-9FA2-B73A973DA71D}"/>
            </a:ext>
          </a:extLst>
        </xdr:cNvPr>
        <xdr:cNvSpPr txBox="1">
          <a:spLocks noChangeArrowheads="1"/>
        </xdr:cNvSpPr>
      </xdr:nvSpPr>
      <xdr:spPr bwMode="auto">
        <a:xfrm>
          <a:off x="3590925" y="31251525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2981325</xdr:colOff>
      <xdr:row>6</xdr:row>
      <xdr:rowOff>0</xdr:rowOff>
    </xdr:from>
    <xdr:ext cx="447675" cy="285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F97AE82-D015-4ACF-B826-904FAEE553C2}"/>
            </a:ext>
          </a:extLst>
        </xdr:cNvPr>
        <xdr:cNvSpPr txBox="1">
          <a:spLocks noChangeArrowheads="1"/>
        </xdr:cNvSpPr>
      </xdr:nvSpPr>
      <xdr:spPr bwMode="auto">
        <a:xfrm>
          <a:off x="3590925" y="31251525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2981325</xdr:colOff>
      <xdr:row>6</xdr:row>
      <xdr:rowOff>0</xdr:rowOff>
    </xdr:from>
    <xdr:ext cx="447675" cy="285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6E79D7F-D747-4CCD-80C1-C1970FC141BE}"/>
            </a:ext>
          </a:extLst>
        </xdr:cNvPr>
        <xdr:cNvSpPr txBox="1">
          <a:spLocks noChangeArrowheads="1"/>
        </xdr:cNvSpPr>
      </xdr:nvSpPr>
      <xdr:spPr bwMode="auto">
        <a:xfrm>
          <a:off x="3590925" y="31251525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2981325</xdr:colOff>
      <xdr:row>6</xdr:row>
      <xdr:rowOff>0</xdr:rowOff>
    </xdr:from>
    <xdr:ext cx="447675" cy="285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2288CED-7B12-42E3-8A90-BA8479D9632F}"/>
            </a:ext>
          </a:extLst>
        </xdr:cNvPr>
        <xdr:cNvSpPr txBox="1">
          <a:spLocks noChangeArrowheads="1"/>
        </xdr:cNvSpPr>
      </xdr:nvSpPr>
      <xdr:spPr bwMode="auto">
        <a:xfrm>
          <a:off x="3590925" y="31251525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FC95-46B2-4371-86A8-E0696661E7D4}">
  <dimension ref="A6:H24"/>
  <sheetViews>
    <sheetView tabSelected="1" workbookViewId="0">
      <selection activeCell="K16" sqref="K16"/>
    </sheetView>
  </sheetViews>
  <sheetFormatPr defaultRowHeight="12.75" x14ac:dyDescent="0.2"/>
  <sheetData>
    <row r="6" spans="2:8" ht="27" x14ac:dyDescent="0.35">
      <c r="B6" s="166"/>
      <c r="C6" s="164"/>
      <c r="D6" s="166" t="s">
        <v>69</v>
      </c>
      <c r="E6" s="164"/>
      <c r="F6" s="164"/>
      <c r="G6" s="164"/>
      <c r="H6" s="164"/>
    </row>
    <row r="7" spans="2:8" ht="27" x14ac:dyDescent="0.35">
      <c r="B7" s="166"/>
      <c r="C7" s="166"/>
      <c r="D7" s="166"/>
      <c r="E7" s="164"/>
      <c r="F7" s="164"/>
      <c r="G7" s="164"/>
      <c r="H7" s="164"/>
    </row>
    <row r="8" spans="2:8" ht="27" x14ac:dyDescent="0.35">
      <c r="B8" s="166" t="s">
        <v>76</v>
      </c>
      <c r="C8" s="166"/>
      <c r="D8" s="166"/>
      <c r="E8" s="164"/>
      <c r="F8" s="164"/>
      <c r="G8" s="164"/>
      <c r="H8" s="164"/>
    </row>
    <row r="9" spans="2:8" ht="27" x14ac:dyDescent="0.35">
      <c r="B9" s="164"/>
      <c r="C9" s="166" t="s">
        <v>70</v>
      </c>
      <c r="D9" s="164"/>
      <c r="E9" s="164"/>
      <c r="F9" s="164"/>
      <c r="G9" s="164"/>
      <c r="H9" s="164"/>
    </row>
    <row r="10" spans="2:8" ht="23.25" x14ac:dyDescent="0.35">
      <c r="B10" s="164"/>
      <c r="C10" s="164"/>
      <c r="D10" s="167" t="s">
        <v>77</v>
      </c>
      <c r="E10" s="164"/>
      <c r="F10" s="164"/>
      <c r="G10" s="164"/>
      <c r="H10" s="164"/>
    </row>
    <row r="19" spans="1:8" ht="15" x14ac:dyDescent="0.2">
      <c r="B19" s="165" t="s">
        <v>71</v>
      </c>
      <c r="C19" s="164"/>
      <c r="D19" s="165" t="s">
        <v>72</v>
      </c>
      <c r="E19" s="165"/>
      <c r="F19" s="165"/>
      <c r="G19" s="165"/>
      <c r="H19" s="165"/>
    </row>
    <row r="20" spans="1:8" ht="15" x14ac:dyDescent="0.2">
      <c r="B20" s="165"/>
      <c r="C20" s="164"/>
      <c r="D20" s="165" t="s">
        <v>73</v>
      </c>
      <c r="E20" s="165"/>
      <c r="F20" s="165"/>
      <c r="G20" s="165"/>
      <c r="H20" s="165"/>
    </row>
    <row r="21" spans="1:8" ht="15" x14ac:dyDescent="0.2">
      <c r="A21" s="164"/>
      <c r="B21" s="165"/>
      <c r="C21" s="164"/>
      <c r="D21" s="165" t="s">
        <v>74</v>
      </c>
      <c r="E21" s="165"/>
      <c r="F21" s="165"/>
      <c r="G21" s="165"/>
      <c r="H21" s="165"/>
    </row>
    <row r="22" spans="1:8" ht="15" x14ac:dyDescent="0.2">
      <c r="A22" s="164"/>
      <c r="B22" s="165"/>
      <c r="C22" s="164"/>
      <c r="D22" s="165"/>
      <c r="E22" s="165"/>
      <c r="F22" s="165"/>
      <c r="G22" s="165"/>
      <c r="H22" s="165"/>
    </row>
    <row r="23" spans="1:8" ht="15" x14ac:dyDescent="0.2">
      <c r="A23" s="164"/>
      <c r="B23" s="165"/>
      <c r="C23" s="165"/>
      <c r="D23" s="165"/>
      <c r="E23" s="165"/>
      <c r="F23" s="165"/>
      <c r="G23" s="165"/>
      <c r="H23" s="165"/>
    </row>
    <row r="24" spans="1:8" ht="15" x14ac:dyDescent="0.2">
      <c r="A24" s="164"/>
      <c r="B24" s="165" t="s">
        <v>75</v>
      </c>
      <c r="C24" s="165"/>
      <c r="D24" s="165" t="s">
        <v>78</v>
      </c>
      <c r="E24" s="165"/>
      <c r="F24" s="165"/>
      <c r="G24" s="165"/>
      <c r="H24" s="1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5"/>
  <sheetViews>
    <sheetView view="pageBreakPreview" zoomScaleNormal="100" zoomScaleSheetLayoutView="100" workbookViewId="0">
      <selection activeCell="B14" sqref="B14:E14"/>
    </sheetView>
  </sheetViews>
  <sheetFormatPr defaultRowHeight="12.75" x14ac:dyDescent="0.2"/>
  <cols>
    <col min="2" max="2" width="46.28515625" customWidth="1"/>
  </cols>
  <sheetData>
    <row r="2" spans="1:6" x14ac:dyDescent="0.2">
      <c r="A2" s="157" t="s">
        <v>61</v>
      </c>
      <c r="B2" s="158"/>
      <c r="C2" s="158"/>
      <c r="D2" s="158"/>
      <c r="E2" s="158"/>
      <c r="F2" s="159"/>
    </row>
    <row r="3" spans="1:6" x14ac:dyDescent="0.2">
      <c r="A3" s="18"/>
      <c r="B3" s="19"/>
      <c r="C3" s="16"/>
      <c r="D3" s="22"/>
      <c r="E3" s="17"/>
      <c r="F3" s="17"/>
    </row>
    <row r="4" spans="1:6" ht="24" x14ac:dyDescent="0.2">
      <c r="A4" s="7" t="s">
        <v>3</v>
      </c>
      <c r="B4" s="8" t="s">
        <v>2</v>
      </c>
      <c r="C4" s="9" t="s">
        <v>6</v>
      </c>
      <c r="D4" s="10" t="s">
        <v>4</v>
      </c>
      <c r="E4" s="9" t="s">
        <v>7</v>
      </c>
      <c r="F4" s="11" t="s">
        <v>5</v>
      </c>
    </row>
    <row r="5" spans="1:6" x14ac:dyDescent="0.2">
      <c r="A5" s="2"/>
      <c r="B5" s="4"/>
      <c r="C5" s="5"/>
      <c r="D5" s="6"/>
      <c r="E5" s="3"/>
      <c r="F5" s="3"/>
    </row>
    <row r="6" spans="1:6" x14ac:dyDescent="0.2">
      <c r="A6" s="2"/>
      <c r="B6" s="4"/>
      <c r="C6" s="5"/>
      <c r="D6" s="6"/>
      <c r="E6" s="3"/>
      <c r="F6" s="3"/>
    </row>
    <row r="7" spans="1:6" ht="30" x14ac:dyDescent="0.2">
      <c r="A7" s="12"/>
      <c r="B7" s="13" t="s">
        <v>10</v>
      </c>
      <c r="C7" s="1"/>
      <c r="D7" s="6"/>
      <c r="E7" s="14"/>
      <c r="F7" s="14"/>
    </row>
    <row r="8" spans="1:6" ht="37.5" customHeight="1" x14ac:dyDescent="0.2">
      <c r="A8" s="59" t="s">
        <v>30</v>
      </c>
      <c r="B8" s="156" t="s">
        <v>37</v>
      </c>
      <c r="C8" s="156"/>
      <c r="D8" s="156"/>
      <c r="E8" s="156"/>
      <c r="F8" s="60"/>
    </row>
    <row r="9" spans="1:6" ht="40.5" customHeight="1" x14ac:dyDescent="0.2">
      <c r="A9" s="59" t="s">
        <v>31</v>
      </c>
      <c r="B9" s="156" t="s">
        <v>43</v>
      </c>
      <c r="C9" s="156"/>
      <c r="D9" s="156"/>
      <c r="E9" s="156"/>
      <c r="F9" s="60"/>
    </row>
    <row r="10" spans="1:6" ht="39" customHeight="1" x14ac:dyDescent="0.2">
      <c r="A10" s="59" t="s">
        <v>32</v>
      </c>
      <c r="B10" s="156" t="s">
        <v>52</v>
      </c>
      <c r="C10" s="156"/>
      <c r="D10" s="156"/>
      <c r="E10" s="156"/>
      <c r="F10" s="60"/>
    </row>
    <row r="11" spans="1:6" ht="64.5" customHeight="1" x14ac:dyDescent="0.2">
      <c r="A11" s="59" t="s">
        <v>33</v>
      </c>
      <c r="B11" s="156" t="s">
        <v>38</v>
      </c>
      <c r="C11" s="156"/>
      <c r="D11" s="156"/>
      <c r="E11" s="156"/>
      <c r="F11" s="60"/>
    </row>
    <row r="12" spans="1:6" ht="80.25" customHeight="1" x14ac:dyDescent="0.2">
      <c r="A12" s="59" t="s">
        <v>45</v>
      </c>
      <c r="B12" s="156" t="s">
        <v>39</v>
      </c>
      <c r="C12" s="156"/>
      <c r="D12" s="156"/>
      <c r="E12" s="156"/>
      <c r="F12" s="61"/>
    </row>
    <row r="13" spans="1:6" ht="46.5" customHeight="1" x14ac:dyDescent="0.2">
      <c r="A13" s="59" t="s">
        <v>34</v>
      </c>
      <c r="B13" s="156" t="s">
        <v>40</v>
      </c>
      <c r="C13" s="156"/>
      <c r="D13" s="156"/>
      <c r="E13" s="156"/>
      <c r="F13" s="61"/>
    </row>
    <row r="14" spans="1:6" ht="39.75" customHeight="1" x14ac:dyDescent="0.2">
      <c r="A14" s="59" t="s">
        <v>35</v>
      </c>
      <c r="B14" s="156" t="s">
        <v>41</v>
      </c>
      <c r="C14" s="156"/>
      <c r="D14" s="156"/>
      <c r="E14" s="156"/>
      <c r="F14" s="61"/>
    </row>
    <row r="15" spans="1:6" ht="40.5" customHeight="1" x14ac:dyDescent="0.2">
      <c r="A15" s="59" t="s">
        <v>36</v>
      </c>
      <c r="B15" s="156" t="s">
        <v>42</v>
      </c>
      <c r="C15" s="156"/>
      <c r="D15" s="156"/>
      <c r="E15" s="156"/>
      <c r="F15" s="61"/>
    </row>
  </sheetData>
  <mergeCells count="9">
    <mergeCell ref="B15:E15"/>
    <mergeCell ref="B14:E14"/>
    <mergeCell ref="B9:E9"/>
    <mergeCell ref="A2:F2"/>
    <mergeCell ref="B8:E8"/>
    <mergeCell ref="B12:E12"/>
    <mergeCell ref="B13:E13"/>
    <mergeCell ref="B10:E10"/>
    <mergeCell ref="B11:E11"/>
  </mergeCells>
  <pageMargins left="0.7" right="0.7" top="0.75" bottom="0.75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view="pageBreakPreview" topLeftCell="A4" zoomScaleNormal="100" zoomScaleSheetLayoutView="100" workbookViewId="0">
      <selection activeCell="D6" sqref="D6"/>
    </sheetView>
  </sheetViews>
  <sheetFormatPr defaultRowHeight="12.75" x14ac:dyDescent="0.2"/>
  <cols>
    <col min="2" max="2" width="45.5703125" customWidth="1"/>
    <col min="6" max="6" width="10.85546875" customWidth="1"/>
  </cols>
  <sheetData>
    <row r="1" spans="1:6" ht="15.75" x14ac:dyDescent="0.25">
      <c r="A1" s="107" t="s">
        <v>18</v>
      </c>
      <c r="B1" s="108" t="s">
        <v>19</v>
      </c>
      <c r="C1" s="109"/>
      <c r="D1" s="110"/>
      <c r="E1" s="111"/>
      <c r="F1" s="112"/>
    </row>
    <row r="2" spans="1:6" x14ac:dyDescent="0.2">
      <c r="A2" s="113" t="s">
        <v>57</v>
      </c>
      <c r="B2" s="114" t="s">
        <v>2</v>
      </c>
      <c r="C2" s="115" t="s">
        <v>58</v>
      </c>
      <c r="D2" s="116" t="s">
        <v>59</v>
      </c>
      <c r="E2" s="117"/>
      <c r="F2" s="118" t="s">
        <v>60</v>
      </c>
    </row>
    <row r="3" spans="1:6" ht="155.25" customHeight="1" x14ac:dyDescent="0.2">
      <c r="A3" s="92" t="s">
        <v>0</v>
      </c>
      <c r="B3" s="93" t="s">
        <v>83</v>
      </c>
      <c r="C3" s="86" t="s">
        <v>46</v>
      </c>
      <c r="D3" s="94">
        <v>1</v>
      </c>
      <c r="E3" s="95"/>
      <c r="F3" s="89">
        <f>D3*E3</f>
        <v>0</v>
      </c>
    </row>
    <row r="4" spans="1:6" x14ac:dyDescent="0.2">
      <c r="A4" s="90"/>
      <c r="B4" s="91"/>
      <c r="C4" s="86"/>
      <c r="D4" s="87"/>
      <c r="E4" s="88"/>
      <c r="F4" s="89"/>
    </row>
    <row r="5" spans="1:6" ht="20.25" customHeight="1" x14ac:dyDescent="0.2">
      <c r="A5" s="125" t="s">
        <v>1</v>
      </c>
      <c r="B5" s="126" t="s">
        <v>95</v>
      </c>
      <c r="C5" s="127"/>
      <c r="D5" s="127"/>
      <c r="E5" s="128"/>
      <c r="F5" s="129"/>
    </row>
    <row r="6" spans="1:6" ht="18.75" customHeight="1" x14ac:dyDescent="0.2">
      <c r="A6" s="130"/>
      <c r="B6" s="131" t="s">
        <v>84</v>
      </c>
      <c r="C6" s="132" t="s">
        <v>9</v>
      </c>
      <c r="D6" s="133">
        <v>14</v>
      </c>
      <c r="E6" s="63"/>
      <c r="F6" s="134">
        <f>D6*E6</f>
        <v>0</v>
      </c>
    </row>
    <row r="7" spans="1:6" ht="17.25" customHeight="1" x14ac:dyDescent="0.2">
      <c r="A7" s="97"/>
      <c r="B7" s="98"/>
      <c r="C7" s="99"/>
      <c r="D7" s="94"/>
      <c r="E7" s="95"/>
      <c r="F7" s="89"/>
    </row>
    <row r="8" spans="1:6" ht="68.25" customHeight="1" x14ac:dyDescent="0.2">
      <c r="A8" s="120" t="s">
        <v>47</v>
      </c>
      <c r="B8" s="163" t="s">
        <v>68</v>
      </c>
      <c r="C8" s="121" t="s">
        <v>65</v>
      </c>
      <c r="D8" s="122">
        <v>4720</v>
      </c>
      <c r="E8" s="123"/>
      <c r="F8" s="124">
        <f t="shared" ref="F8" si="0">D8*E8</f>
        <v>0</v>
      </c>
    </row>
    <row r="9" spans="1:6" x14ac:dyDescent="0.2">
      <c r="A9" s="100"/>
      <c r="B9" s="101"/>
      <c r="C9" s="99"/>
      <c r="D9" s="102"/>
      <c r="E9" s="88"/>
      <c r="F9" s="89"/>
    </row>
    <row r="10" spans="1:6" ht="75.75" customHeight="1" x14ac:dyDescent="0.2">
      <c r="A10" s="103" t="s">
        <v>48</v>
      </c>
      <c r="B10" s="147" t="s">
        <v>63</v>
      </c>
      <c r="C10" s="104" t="s">
        <v>94</v>
      </c>
      <c r="D10" s="105">
        <v>1500</v>
      </c>
      <c r="E10" s="95"/>
      <c r="F10" s="96">
        <f>D10*E10</f>
        <v>0</v>
      </c>
    </row>
    <row r="11" spans="1:6" x14ac:dyDescent="0.2">
      <c r="A11" s="100"/>
      <c r="B11" s="101"/>
      <c r="C11" s="99"/>
      <c r="D11" s="102"/>
      <c r="E11" s="88"/>
      <c r="F11" s="89"/>
    </row>
    <row r="12" spans="1:6" ht="55.5" customHeight="1" x14ac:dyDescent="0.2">
      <c r="A12" s="92" t="s">
        <v>49</v>
      </c>
      <c r="B12" s="93" t="s">
        <v>66</v>
      </c>
      <c r="C12" s="86" t="s">
        <v>67</v>
      </c>
      <c r="D12" s="106">
        <v>1</v>
      </c>
      <c r="E12" s="89"/>
      <c r="F12" s="89">
        <f>D12*E12</f>
        <v>0</v>
      </c>
    </row>
    <row r="14" spans="1:6" ht="76.5" x14ac:dyDescent="0.2">
      <c r="A14" s="20" t="s">
        <v>50</v>
      </c>
      <c r="B14" s="168" t="s">
        <v>85</v>
      </c>
      <c r="C14" s="16" t="s">
        <v>79</v>
      </c>
      <c r="D14" s="23">
        <v>1</v>
      </c>
      <c r="E14" s="63"/>
      <c r="F14" s="51">
        <f>SUM(D14*E14)</f>
        <v>0</v>
      </c>
    </row>
    <row r="15" spans="1:6" x14ac:dyDescent="0.2">
      <c r="A15" s="20"/>
      <c r="B15" s="24"/>
      <c r="C15" s="16"/>
      <c r="D15" s="23"/>
      <c r="E15" s="63"/>
      <c r="F15" s="51"/>
    </row>
    <row r="17" spans="1:6" ht="15.75" x14ac:dyDescent="0.25">
      <c r="A17" s="53"/>
      <c r="B17" s="54" t="s">
        <v>24</v>
      </c>
      <c r="C17" s="55"/>
      <c r="D17" s="56"/>
      <c r="E17" s="64"/>
      <c r="F17" s="58">
        <f>SUM(F3:F14)</f>
        <v>0</v>
      </c>
    </row>
  </sheetData>
  <pageMargins left="0.7" right="0.7" top="0.75" bottom="0.75" header="0.3" footer="0.3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view="pageBreakPreview" topLeftCell="A10" zoomScaleNormal="100" zoomScaleSheetLayoutView="100" workbookViewId="0">
      <selection activeCell="E20" sqref="E20"/>
    </sheetView>
  </sheetViews>
  <sheetFormatPr defaultRowHeight="12.75" x14ac:dyDescent="0.2"/>
  <cols>
    <col min="2" max="2" width="46" customWidth="1"/>
    <col min="6" max="6" width="11" customWidth="1"/>
  </cols>
  <sheetData>
    <row r="1" spans="1:6" ht="15.75" x14ac:dyDescent="0.25">
      <c r="A1" s="66" t="s">
        <v>11</v>
      </c>
      <c r="B1" s="67" t="s">
        <v>8</v>
      </c>
      <c r="C1" s="68"/>
      <c r="D1" s="69"/>
      <c r="E1" s="70"/>
      <c r="F1" s="71"/>
    </row>
    <row r="2" spans="1:6" x14ac:dyDescent="0.2">
      <c r="A2" s="72"/>
      <c r="B2" s="72"/>
      <c r="C2" s="72"/>
      <c r="D2" s="72"/>
      <c r="E2" s="72"/>
      <c r="F2" s="72"/>
    </row>
    <row r="3" spans="1:6" x14ac:dyDescent="0.2">
      <c r="A3" s="73" t="s">
        <v>57</v>
      </c>
      <c r="B3" s="74" t="s">
        <v>2</v>
      </c>
      <c r="C3" s="68" t="s">
        <v>58</v>
      </c>
      <c r="D3" s="69" t="s">
        <v>59</v>
      </c>
      <c r="E3" s="70"/>
      <c r="F3" s="75" t="s">
        <v>60</v>
      </c>
    </row>
    <row r="4" spans="1:6" ht="81" customHeight="1" x14ac:dyDescent="0.25">
      <c r="A4" s="20" t="s">
        <v>12</v>
      </c>
      <c r="B4" s="169" t="s">
        <v>87</v>
      </c>
      <c r="C4" s="16" t="s">
        <v>94</v>
      </c>
      <c r="D4" s="22">
        <v>180</v>
      </c>
      <c r="E4" s="63"/>
      <c r="F4" s="51">
        <f>D4*E4</f>
        <v>0</v>
      </c>
    </row>
    <row r="5" spans="1:6" x14ac:dyDescent="0.2">
      <c r="A5" s="20"/>
      <c r="B5" s="24"/>
      <c r="C5" s="16"/>
      <c r="D5" s="22"/>
      <c r="E5" s="63"/>
      <c r="F5" s="51"/>
    </row>
    <row r="6" spans="1:6" ht="89.25" customHeight="1" x14ac:dyDescent="0.25">
      <c r="A6" s="20" t="s">
        <v>13</v>
      </c>
      <c r="B6" s="170" t="s">
        <v>86</v>
      </c>
      <c r="C6" s="16" t="s">
        <v>20</v>
      </c>
      <c r="D6" s="22">
        <v>100</v>
      </c>
      <c r="E6" s="63"/>
      <c r="F6" s="51">
        <f>D6*E6</f>
        <v>0</v>
      </c>
    </row>
    <row r="7" spans="1:6" x14ac:dyDescent="0.2">
      <c r="A7" s="2"/>
      <c r="B7" s="4"/>
      <c r="C7" s="5"/>
      <c r="D7" s="135"/>
      <c r="E7" s="136"/>
      <c r="F7" s="137"/>
    </row>
    <row r="8" spans="1:6" ht="81.75" customHeight="1" x14ac:dyDescent="0.2">
      <c r="A8" s="20"/>
      <c r="B8" s="21" t="s">
        <v>53</v>
      </c>
      <c r="C8" s="16"/>
      <c r="D8" s="138"/>
      <c r="E8" s="62"/>
      <c r="F8" s="50"/>
    </row>
    <row r="9" spans="1:6" x14ac:dyDescent="0.2">
      <c r="A9" s="139"/>
      <c r="B9" s="140"/>
      <c r="C9" s="141"/>
      <c r="D9" s="142"/>
      <c r="E9" s="143"/>
      <c r="F9" s="144"/>
    </row>
    <row r="10" spans="1:6" ht="91.5" customHeight="1" x14ac:dyDescent="0.25">
      <c r="A10" s="145" t="s">
        <v>14</v>
      </c>
      <c r="B10" s="171" t="s">
        <v>88</v>
      </c>
      <c r="C10" s="16" t="s">
        <v>94</v>
      </c>
      <c r="D10" s="17">
        <v>5800</v>
      </c>
      <c r="E10" s="63"/>
      <c r="F10" s="51">
        <f>D10*E10</f>
        <v>0</v>
      </c>
    </row>
    <row r="11" spans="1:6" x14ac:dyDescent="0.2">
      <c r="A11" s="145"/>
      <c r="B11" s="146"/>
      <c r="C11" s="16"/>
      <c r="D11" s="17"/>
      <c r="E11" s="65"/>
      <c r="F11" s="52"/>
    </row>
    <row r="12" spans="1:6" ht="59.25" customHeight="1" x14ac:dyDescent="0.25">
      <c r="A12" s="20" t="s">
        <v>15</v>
      </c>
      <c r="B12" s="172" t="s">
        <v>89</v>
      </c>
      <c r="C12" s="18"/>
      <c r="D12" s="17"/>
      <c r="E12" s="65"/>
      <c r="F12" s="52"/>
    </row>
    <row r="13" spans="1:6" ht="19.5" customHeight="1" x14ac:dyDescent="0.2">
      <c r="A13" s="2"/>
      <c r="B13" s="147" t="s">
        <v>90</v>
      </c>
      <c r="C13" s="16" t="s">
        <v>93</v>
      </c>
      <c r="D13" s="17">
        <v>2860</v>
      </c>
      <c r="E13" s="63"/>
      <c r="F13" s="51">
        <f>D13*E13</f>
        <v>0</v>
      </c>
    </row>
    <row r="14" spans="1:6" x14ac:dyDescent="0.2">
      <c r="A14" s="2"/>
      <c r="B14" s="4"/>
      <c r="C14" s="16"/>
      <c r="D14" s="17"/>
      <c r="E14" s="63"/>
      <c r="F14" s="51"/>
    </row>
    <row r="15" spans="1:6" ht="61.5" customHeight="1" x14ac:dyDescent="0.25">
      <c r="A15" s="20" t="s">
        <v>29</v>
      </c>
      <c r="B15" s="173" t="s">
        <v>91</v>
      </c>
      <c r="C15" s="18"/>
      <c r="D15" s="17"/>
      <c r="E15" s="65"/>
      <c r="F15" s="52"/>
    </row>
    <row r="16" spans="1:6" ht="20.25" customHeight="1" x14ac:dyDescent="0.25">
      <c r="A16" s="2"/>
      <c r="B16" s="174" t="s">
        <v>92</v>
      </c>
      <c r="C16" s="16" t="s">
        <v>9</v>
      </c>
      <c r="D16" s="17">
        <v>5</v>
      </c>
      <c r="E16" s="63"/>
      <c r="F16" s="51">
        <f>D16*E16</f>
        <v>0</v>
      </c>
    </row>
    <row r="17" spans="1:6" ht="17.25" customHeight="1" x14ac:dyDescent="0.2">
      <c r="A17" s="2"/>
      <c r="B17" s="147"/>
      <c r="C17" s="16"/>
      <c r="D17" s="17"/>
      <c r="E17" s="63"/>
      <c r="F17" s="51"/>
    </row>
    <row r="18" spans="1:6" ht="79.5" customHeight="1" x14ac:dyDescent="0.2">
      <c r="A18" s="148" t="s">
        <v>51</v>
      </c>
      <c r="B18" s="175" t="s">
        <v>96</v>
      </c>
      <c r="C18" s="16" t="s">
        <v>64</v>
      </c>
      <c r="D18" s="17">
        <v>150</v>
      </c>
      <c r="E18" s="63"/>
      <c r="F18" s="51">
        <f t="shared" ref="F18" si="0">D18*E18</f>
        <v>0</v>
      </c>
    </row>
    <row r="19" spans="1:6" s="119" customFormat="1" ht="12.75" customHeight="1" x14ac:dyDescent="0.2">
      <c r="A19" s="148"/>
      <c r="B19" s="147"/>
      <c r="C19" s="16"/>
      <c r="D19" s="17"/>
      <c r="E19" s="63"/>
      <c r="F19" s="51"/>
    </row>
    <row r="20" spans="1:6" s="119" customFormat="1" ht="47.25" customHeight="1" x14ac:dyDescent="0.25">
      <c r="A20" s="148" t="s">
        <v>44</v>
      </c>
      <c r="B20" s="176" t="s">
        <v>97</v>
      </c>
      <c r="C20" s="16"/>
      <c r="D20" s="17"/>
      <c r="E20" s="63"/>
      <c r="F20" s="51"/>
    </row>
    <row r="21" spans="1:6" s="119" customFormat="1" ht="12.75" customHeight="1" x14ac:dyDescent="0.25">
      <c r="A21" s="148"/>
      <c r="B21" s="177" t="s">
        <v>98</v>
      </c>
      <c r="C21" s="16" t="s">
        <v>99</v>
      </c>
      <c r="D21" s="17">
        <v>280</v>
      </c>
      <c r="E21" s="63"/>
      <c r="F21" s="51">
        <f>D21*E21</f>
        <v>0</v>
      </c>
    </row>
    <row r="22" spans="1:6" s="119" customFormat="1" ht="12.75" customHeight="1" x14ac:dyDescent="0.2">
      <c r="A22" s="148"/>
      <c r="B22" s="147"/>
      <c r="C22" s="16"/>
      <c r="D22" s="17"/>
      <c r="E22" s="63"/>
      <c r="F22" s="51"/>
    </row>
    <row r="23" spans="1:6" x14ac:dyDescent="0.2">
      <c r="A23" s="2"/>
      <c r="B23" s="4"/>
      <c r="C23" s="5"/>
      <c r="D23" s="6"/>
      <c r="E23" s="136"/>
      <c r="F23" s="137"/>
    </row>
    <row r="24" spans="1:6" ht="15.75" x14ac:dyDescent="0.25">
      <c r="A24" s="53"/>
      <c r="B24" s="54" t="s">
        <v>23</v>
      </c>
      <c r="C24" s="55"/>
      <c r="D24" s="56"/>
      <c r="E24" s="64"/>
      <c r="F24" s="57">
        <f>SUM(F4:F23)</f>
        <v>0</v>
      </c>
    </row>
  </sheetData>
  <pageMargins left="0.7" right="0.7" top="0.75" bottom="0.75" header="0.3" footer="0.3"/>
  <pageSetup paperSize="9" scale="93" orientation="portrait" r:id="rId1"/>
  <rowBreaks count="1" manualBreakCount="1">
    <brk id="9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view="pageLayout" zoomScaleNormal="100" zoomScaleSheetLayoutView="100" workbookViewId="0">
      <selection activeCell="B24" sqref="B24"/>
    </sheetView>
  </sheetViews>
  <sheetFormatPr defaultRowHeight="12.75" x14ac:dyDescent="0.2"/>
  <cols>
    <col min="2" max="2" width="45.42578125" customWidth="1"/>
  </cols>
  <sheetData>
    <row r="1" spans="1:6" ht="20.25" customHeight="1" x14ac:dyDescent="0.25">
      <c r="A1" s="76" t="s">
        <v>16</v>
      </c>
      <c r="B1" s="77" t="s">
        <v>22</v>
      </c>
      <c r="C1" s="78"/>
      <c r="D1" s="79"/>
      <c r="E1" s="80"/>
      <c r="F1" s="81"/>
    </row>
    <row r="2" spans="1:6" x14ac:dyDescent="0.2">
      <c r="A2" s="82" t="s">
        <v>57</v>
      </c>
      <c r="B2" s="83" t="s">
        <v>2</v>
      </c>
      <c r="C2" s="78" t="s">
        <v>58</v>
      </c>
      <c r="D2" s="84" t="s">
        <v>59</v>
      </c>
      <c r="E2" s="80"/>
      <c r="F2" s="85" t="s">
        <v>60</v>
      </c>
    </row>
    <row r="3" spans="1:6" ht="114.75" customHeight="1" x14ac:dyDescent="0.2">
      <c r="A3" s="20" t="s">
        <v>17</v>
      </c>
      <c r="B3" s="21" t="s">
        <v>81</v>
      </c>
      <c r="C3" s="16"/>
      <c r="D3" s="18"/>
      <c r="E3" s="62"/>
      <c r="F3" s="50"/>
    </row>
    <row r="4" spans="1:6" ht="29.25" customHeight="1" x14ac:dyDescent="0.2">
      <c r="A4" s="20"/>
      <c r="B4" s="24" t="s">
        <v>54</v>
      </c>
      <c r="C4" s="16" t="s">
        <v>20</v>
      </c>
      <c r="D4" s="18">
        <v>1260</v>
      </c>
      <c r="E4" s="63"/>
      <c r="F4" s="51">
        <f>D4*E4</f>
        <v>0</v>
      </c>
    </row>
    <row r="5" spans="1:6" x14ac:dyDescent="0.2">
      <c r="A5" s="149"/>
      <c r="B5" s="146"/>
      <c r="C5" s="150"/>
      <c r="D5" s="151"/>
      <c r="E5" s="152"/>
      <c r="F5" s="153"/>
    </row>
    <row r="6" spans="1:6" ht="96" customHeight="1" x14ac:dyDescent="0.2">
      <c r="A6" s="20" t="s">
        <v>26</v>
      </c>
      <c r="B6" s="21" t="s">
        <v>82</v>
      </c>
      <c r="C6" s="16" t="s">
        <v>21</v>
      </c>
      <c r="D6" s="22">
        <v>4720</v>
      </c>
      <c r="E6" s="63"/>
      <c r="F6" s="51">
        <f>D6*E6</f>
        <v>0</v>
      </c>
    </row>
    <row r="7" spans="1:6" x14ac:dyDescent="0.2">
      <c r="A7" s="20"/>
      <c r="B7" s="24"/>
      <c r="C7" s="18"/>
      <c r="D7" s="22"/>
      <c r="E7" s="136"/>
      <c r="F7" s="137"/>
    </row>
    <row r="8" spans="1:6" x14ac:dyDescent="0.2">
      <c r="A8" s="20"/>
      <c r="B8" s="24"/>
      <c r="C8" s="16"/>
      <c r="D8" s="22"/>
      <c r="E8" s="65"/>
      <c r="F8" s="52"/>
    </row>
    <row r="9" spans="1:6" ht="18.75" customHeight="1" x14ac:dyDescent="0.25">
      <c r="A9" s="15"/>
      <c r="B9" s="25" t="s">
        <v>25</v>
      </c>
      <c r="C9" s="16"/>
      <c r="D9" s="17"/>
      <c r="E9" s="154"/>
      <c r="F9" s="155">
        <f>SUM(F4:F7)</f>
        <v>0</v>
      </c>
    </row>
  </sheetData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9"/>
  <sheetViews>
    <sheetView workbookViewId="0">
      <selection activeCell="A2" sqref="A2:F2"/>
    </sheetView>
  </sheetViews>
  <sheetFormatPr defaultRowHeight="12.75" x14ac:dyDescent="0.2"/>
  <cols>
    <col min="2" max="2" width="45.5703125" customWidth="1"/>
    <col min="3" max="3" width="11.7109375" customWidth="1"/>
    <col min="4" max="4" width="11.28515625" customWidth="1"/>
    <col min="5" max="5" width="11.85546875" customWidth="1"/>
    <col min="6" max="6" width="18.28515625" customWidth="1"/>
  </cols>
  <sheetData>
    <row r="2" spans="1:6" ht="38.25" customHeight="1" x14ac:dyDescent="0.2">
      <c r="A2" s="157" t="s">
        <v>80</v>
      </c>
      <c r="B2" s="158"/>
      <c r="C2" s="158"/>
      <c r="D2" s="158"/>
      <c r="E2" s="158"/>
      <c r="F2" s="159"/>
    </row>
    <row r="3" spans="1:6" x14ac:dyDescent="0.2">
      <c r="A3" s="20"/>
      <c r="B3" s="29"/>
      <c r="C3" s="28"/>
      <c r="D3" s="22"/>
      <c r="E3" s="27"/>
      <c r="F3" s="26"/>
    </row>
    <row r="4" spans="1:6" x14ac:dyDescent="0.2">
      <c r="A4" s="42"/>
      <c r="B4" s="37" t="s">
        <v>55</v>
      </c>
      <c r="C4" s="38"/>
      <c r="D4" s="39"/>
      <c r="E4" s="40"/>
      <c r="F4" s="41" t="s">
        <v>56</v>
      </c>
    </row>
    <row r="5" spans="1:6" ht="16.5" customHeight="1" x14ac:dyDescent="0.2">
      <c r="A5" s="43" t="s">
        <v>27</v>
      </c>
      <c r="B5" s="44" t="s">
        <v>19</v>
      </c>
      <c r="C5" s="45"/>
      <c r="D5" s="46"/>
      <c r="E5" s="47"/>
      <c r="F5" s="48">
        <f>REKAPITULACIJA!F14</f>
        <v>0</v>
      </c>
    </row>
    <row r="6" spans="1:6" ht="16.5" customHeight="1" x14ac:dyDescent="0.2">
      <c r="A6" s="43" t="s">
        <v>11</v>
      </c>
      <c r="B6" s="44" t="s">
        <v>8</v>
      </c>
      <c r="C6" s="45"/>
      <c r="D6" s="46"/>
      <c r="E6" s="47"/>
      <c r="F6" s="48">
        <f>'ZEMLJANI RADOVI'!F24</f>
        <v>0</v>
      </c>
    </row>
    <row r="7" spans="1:6" ht="17.25" customHeight="1" x14ac:dyDescent="0.2">
      <c r="A7" s="43" t="s">
        <v>16</v>
      </c>
      <c r="B7" s="44" t="s">
        <v>28</v>
      </c>
      <c r="C7" s="45"/>
      <c r="D7" s="46"/>
      <c r="E7" s="49"/>
      <c r="F7" s="49">
        <f>ZASTOR!F9</f>
        <v>0</v>
      </c>
    </row>
    <row r="8" spans="1:6" x14ac:dyDescent="0.2">
      <c r="A8" s="30"/>
      <c r="B8" s="31"/>
      <c r="C8" s="32"/>
      <c r="D8" s="33"/>
      <c r="E8" s="34"/>
      <c r="F8" s="34"/>
    </row>
    <row r="9" spans="1:6" x14ac:dyDescent="0.2">
      <c r="A9" s="35"/>
      <c r="B9" s="160" t="s">
        <v>62</v>
      </c>
      <c r="C9" s="161"/>
      <c r="D9" s="161"/>
      <c r="E9" s="162"/>
      <c r="F9" s="36">
        <f>SUM(F5:F7)</f>
        <v>0</v>
      </c>
    </row>
  </sheetData>
  <mergeCells count="2">
    <mergeCell ref="A2:F2"/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NASLOVNICA</vt:lpstr>
      <vt:lpstr>OPĆI UVJETI</vt:lpstr>
      <vt:lpstr>PRIPREMNI RADOVI</vt:lpstr>
      <vt:lpstr>ZEMLJANI RADOVI</vt:lpstr>
      <vt:lpstr>ZASTOR</vt:lpstr>
      <vt:lpstr>REKAPITULACIJA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Jakovčević</dc:creator>
  <cp:lastModifiedBy>SUPERPOSITION</cp:lastModifiedBy>
  <cp:lastPrinted>2016-12-08T18:02:09Z</cp:lastPrinted>
  <dcterms:created xsi:type="dcterms:W3CDTF">1996-10-14T23:33:28Z</dcterms:created>
  <dcterms:modified xsi:type="dcterms:W3CDTF">2021-10-05T22:57:42Z</dcterms:modified>
</cp:coreProperties>
</file>