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1075" windowHeight="13050" activeTab="1"/>
  </bookViews>
  <sheets>
    <sheet name="naslovnica" sheetId="1" r:id="rId1"/>
    <sheet name="građ-obrtnicki" sheetId="2" r:id="rId2"/>
  </sheets>
  <definedNames>
    <definedName name="_xlnm.Print_Area" localSheetId="1">'građ-obrtnicki'!$A$1:$F$236</definedName>
    <definedName name="_xlnm.Print_Area" localSheetId="0">'naslovnica'!$A$1:$J$45</definedName>
  </definedNames>
  <calcPr fullCalcOnLoad="1"/>
</workbook>
</file>

<file path=xl/sharedStrings.xml><?xml version="1.0" encoding="utf-8"?>
<sst xmlns="http://schemas.openxmlformats.org/spreadsheetml/2006/main" count="228" uniqueCount="145">
  <si>
    <t>Posebno je nužno paziti na instalacije i voditi brigu da su one prije početka radova na demontažama i rušenjima isključene, o čemu treba izvoditelj zajedno sa nadzornim organom investitora provesti kontrolu isključenja svih vrsta instalacija.</t>
  </si>
  <si>
    <t>Ako se radi o ravnim krovovima, onda se pod rušenjem treba smatrati demontaža, skidanje i rušenje svih elemenata ravnog krova.</t>
  </si>
  <si>
    <t>Jedinična cijena iz ponude izvođača treba obuhvatiti kompletno rušenje uključivo sve pripremno završne radove (eventualno potrebna podupiranja i skele) sadržane u faktorskim troškovima općih uvjeta, koji su sastavni dio troškovnika.</t>
  </si>
  <si>
    <t>Svi prenosi materijala dobivenih rušenjem unutar gradilišta, te odvoz na otpad ili privremeni deponij, kao ičišćenje terena trebaju biti uključeni u jediničnoj cijeni radova na rušenju i neće se priznati, ako nisu posebno opisani u stavci radova.</t>
  </si>
  <si>
    <t>Količine u troškovniku računate su u adekvatno ugrađenom kompaktnom stanju materijala u konstrukcijama, te se neće priznati nikakve razlike između kompaktnog i rastresitog stanja.</t>
  </si>
  <si>
    <t>Po završetku radova rušenja potrebno je sav otpadni materijal sortirati prema tipu, te odvesti na deponiju određenu od strane općine ili županije.</t>
  </si>
  <si>
    <t>Odvoz materijala sa gradilišne na gradsku deponiju s plaćanjem potrebnih pristojbi za zbrinjavanje otpada predviđen je u svakoj pojedinoj stavci.</t>
  </si>
  <si>
    <t>Ovi uvjeti mijenjaju se ili nadponujuju opisima u pojedinim stavkama troškovnika.</t>
  </si>
  <si>
    <t>UKLANJANJE I DEMONTAŽA    UKUPNO KUNA</t>
  </si>
  <si>
    <t>Demontaža unutrašnje stolarije, bravarije i aluminarije s transportom na gradsku deponiju, te plaćanje potrebnih pristojbi.</t>
  </si>
  <si>
    <t>Štemanje postojećih kamenih zidova za betoniranje AB stupova  uključivo transport svog otpadnog materijala na gradsku deponiju, te plaćanje potrebnih pristojbi. Obračun po m3</t>
  </si>
  <si>
    <t>m³</t>
  </si>
  <si>
    <t>BETONSKI I ARMIRANO-BETONSKI RADOVI</t>
  </si>
  <si>
    <t xml:space="preserve">U jediničnu cijenu betonskih i armiranobetonskih radova potrebno je uključiti sav potreban materijal i rad pri dobavi, izradi i ugradnji betona. Potrebno je predvidjeti sve transporte, zaštitu (njega svježeg betona) betonskih i AB konstrukcija od atmosferskih utjecaja, ugradba pomoću vibratora, korištenje skele i sl.       U jediničnu cijenu oplate uračunati sav potreban materijal, izradu, postavljanje, skidanje i čišćenje oplate, sva potrebna ukrućenja i radnu skelu. Predvidjeti sva pomoćna sredstva potrebna za poduzimanje mjera zaštite na radu i drugih potrebnih mjera.
Obračun radova se vrši po m3(m2) ugrađenog betona, po kg ugrađene armature i po m2 postavljene oplate.  </t>
  </si>
  <si>
    <r>
      <t>Obračun po 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</si>
  <si>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</si>
  <si>
    <t>Dovoz, doprema i ugradnja betona za  AB vertikalne elemente. Beton C 25/30.</t>
  </si>
  <si>
    <t>BETONSKI I ARM.-BET. RADOVI UKUPNO KUNA</t>
  </si>
  <si>
    <t>ARMIRAČKI RADOVI</t>
  </si>
  <si>
    <t xml:space="preserve">Nabava čeličnih šipki B-500B  rebrasti, ispravljanje, čiščenje, siječenje i savijanje, doprema na gradilišni deponij, unutrašnji transport, postavljanje i vezivanje;             </t>
  </si>
  <si>
    <t>Armaturne rebraste šipke, čelik B-500B.</t>
  </si>
  <si>
    <r>
      <t xml:space="preserve">a) profila do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 12 mm</t>
    </r>
  </si>
  <si>
    <t>kg</t>
  </si>
  <si>
    <r>
      <t xml:space="preserve">b) profila od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 12 mm</t>
    </r>
  </si>
  <si>
    <t>Obračun po kg</t>
  </si>
  <si>
    <t xml:space="preserve">Nabava armaturnih mreža B-500B, ispravljanje, čišćenje, siječenje, doprema na gradilišni deponij, unutrašnji transport, postavljanje i vezivanje;             </t>
  </si>
  <si>
    <t>Armaturne rebraste mreže, čelik B-500B.</t>
  </si>
  <si>
    <t>ARMIRAČKI RADOVI UKUPNO KUNA</t>
  </si>
  <si>
    <t>TESARSKI RADOVI</t>
  </si>
  <si>
    <t xml:space="preserve">Izrada, postavljanje, skidanje i čišćenje oplate vertikalnih armiranobetonskih serklaža. </t>
  </si>
  <si>
    <t xml:space="preserve">Izrada, postavljanje, skidanje i čišćenje oplate horizontalnih armiranobetonskih serklaža i nadvoja, greda, sa svim potrebnim podupiranjima i radom. </t>
  </si>
  <si>
    <r>
      <t>Obračun ukupno, po m</t>
    </r>
    <r>
      <rPr>
        <vertAlign val="superscript"/>
        <sz val="10"/>
        <rFont val="Arial"/>
        <family val="2"/>
      </rPr>
      <t>2</t>
    </r>
  </si>
  <si>
    <t>TESARSKI RADOVI UKUPNO KUNA</t>
  </si>
  <si>
    <t>m2</t>
  </si>
  <si>
    <t>Dovoz, doprema i ugradnja pune AB ploče.  Beton C25/30, čelik B-500B.  Napomena: Drvene grede koje se nalaze ispod ploče u prizemlju neka se buše prije betoniranja ploče da vijak uđe u dio ploče .  Vijci npr. M16 na svakih pola metra. Grede premazati zaštitnim sredstvom.</t>
  </si>
  <si>
    <t>Dovoz, doprema i ugradnja betona za AB grede, nadvoje i horizontalne serklaže. Beton C 25/30.</t>
  </si>
  <si>
    <r>
      <t>m</t>
    </r>
    <r>
      <rPr>
        <vertAlign val="superscript"/>
        <sz val="10"/>
        <rFont val="Calibri"/>
        <family val="2"/>
      </rPr>
      <t>ᶾ</t>
    </r>
  </si>
  <si>
    <t>KROVOPOKRIVAČKI RADOVI</t>
  </si>
  <si>
    <t>KROVOPOKRIVAČKI RADOVI UKUPNO KUNA</t>
  </si>
  <si>
    <r>
      <t>Potreban okov spojeva i usidrenja, te sav rad na izradi i prijenosima.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ugrađenog materijala u gotovi krov. </t>
    </r>
  </si>
  <si>
    <r>
      <t>m</t>
    </r>
    <r>
      <rPr>
        <vertAlign val="superscript"/>
        <sz val="10"/>
        <rFont val="Arial"/>
        <family val="2"/>
      </rPr>
      <t>2</t>
    </r>
  </si>
  <si>
    <t>a) parna brana (PVC folija)</t>
  </si>
  <si>
    <t>c) paropropusna vodonepropusna folija (kao Tondach)</t>
  </si>
  <si>
    <r>
      <t xml:space="preserve">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. </t>
    </r>
  </si>
  <si>
    <t>Izrada drvene krovne podkonstrukcije sa nazidnicama,rogovim, grebenima,sljmenjačo, stupovima i ostalo na  punoj AB ploči  prema projektu iz piljene drvene građe od četinara II klase. U stavci je uključena drvena građa 5/8cm, 3/5cm, premazana zaštitnim fungicidnim premazom, PVC folija, termoizolacija d=5cm, paropropusna vodonepropusna folija tipa kao Tondach.</t>
  </si>
  <si>
    <t>b) daska d= 2,5 cm</t>
  </si>
  <si>
    <t>d) letve 5 x 3 cm</t>
  </si>
  <si>
    <t>Strojni iskop u terenu A ktg za temelje h=1,00, te odlaganje materijala na određenu udaljenost do 60 m.</t>
  </si>
  <si>
    <t>Dovoz, doprema i ugradnja betona za AB  temelje  60x60 i 50x50 cm          Beton C 25/30.</t>
  </si>
  <si>
    <t>Dovoz, doprema i ugradnja podbetona za AB  temelje            d= 10 cm          Beton C 20/25.</t>
  </si>
  <si>
    <t>Dovoz, doprema i ugradnja betona za AB nadtemelje  25x30 i 25x40 cm          Beton C 25/30.</t>
  </si>
  <si>
    <t>Prizemlje  20 cm</t>
  </si>
  <si>
    <t>Dovoz, doprema i ugradnja betona   AB ploču nad postojećim zidovima, d = 10 cm  Beton C 25/30.</t>
  </si>
  <si>
    <r>
      <t>Horizontalni serklaži  Obračun po m</t>
    </r>
    <r>
      <rPr>
        <vertAlign val="superscript"/>
        <sz val="10"/>
        <rFont val="Arial"/>
        <family val="2"/>
      </rPr>
      <t>3</t>
    </r>
  </si>
  <si>
    <t>Izrada, postavljanje, skidanje i čišćenje oplate temelja 60x60 i 50x50 cm.</t>
  </si>
  <si>
    <t>b) sljeme</t>
  </si>
  <si>
    <r>
      <t>Temelji Obračun po m</t>
    </r>
    <r>
      <rPr>
        <vertAlign val="superscript"/>
        <sz val="10"/>
        <rFont val="Arial"/>
        <family val="2"/>
      </rPr>
      <t>2</t>
    </r>
  </si>
  <si>
    <r>
      <t>Nadtemelji Obračun po m</t>
    </r>
    <r>
      <rPr>
        <vertAlign val="superscript"/>
        <sz val="10"/>
        <rFont val="Arial"/>
        <family val="2"/>
      </rPr>
      <t>2</t>
    </r>
  </si>
  <si>
    <r>
      <t>Horizontalni serklaži  Obračun po m</t>
    </r>
    <r>
      <rPr>
        <vertAlign val="superscript"/>
        <sz val="10"/>
        <rFont val="Arial"/>
        <family val="2"/>
      </rPr>
      <t xml:space="preserve">2   </t>
    </r>
  </si>
  <si>
    <r>
      <t>Izrada, postavljanje, skidanje i čišćenje oplate stropne AB ploče</t>
    </r>
    <r>
      <rPr>
        <sz val="10"/>
        <color indexed="60"/>
        <rFont val="Arial"/>
        <family val="2"/>
      </rPr>
      <t xml:space="preserve">  </t>
    </r>
    <r>
      <rPr>
        <sz val="10"/>
        <rFont val="Arial"/>
        <family val="2"/>
      </rPr>
      <t xml:space="preserve">prizemlja </t>
    </r>
    <r>
      <rPr>
        <sz val="10"/>
        <rFont val="Arial"/>
        <family val="2"/>
      </rPr>
      <t xml:space="preserve"> sa svim potrebnim podupiranjima.</t>
    </r>
  </si>
  <si>
    <t>Žbukanje vapneno cementnom žbukom (špric, gruba i fina produžna žbuka) unutarnjeg  stropa prizemlja . Dobava materijala, transport do mjesta ugradbe, izrada lake pokretne skele, izvedba, privremeni razvod vode do mjesta rada uračunati u cijenu.</t>
  </si>
  <si>
    <t>Zidanje zidova prizemlja d=25  blok opekom kao "Porotherm P+S" -Wienberger, u produžnom cementnom mortu min. MM-5 s potpuno ispunjenim sljubnicama.  Dobava materijala, izvedba, te laka pokretna skela uračunati u cijenu.</t>
  </si>
  <si>
    <t>Žbukanje vapneno cementnom žbukom (špric, gruba i fina produžna žbuka) unutarnjih zidova prizemlja  . Dobava materijala, transport do mjesta ugradbe, izrada lake pokretne skele, izvedba, privremeni razvod vode do mjesta rada uračunati u cijenu.</t>
  </si>
  <si>
    <t>Pokrivanje krova CRNIM LIMOM, pokrivanje sjemena, grebena i uvala i riješavanje svih detalja fazonskim komadima i raznim trakama i drugim proizvodima iz proizvodnog programa. Sve se izvodi prema uputama proizvođača.</t>
  </si>
  <si>
    <t>a) crni lim</t>
  </si>
  <si>
    <t>ZEMLJANI RADOVI</t>
  </si>
  <si>
    <t>ZEMLJANI RADOVI UKUPNO KUNA</t>
  </si>
  <si>
    <t>OPĆINA GRAČAC</t>
  </si>
  <si>
    <t>OIB 46944306133</t>
  </si>
  <si>
    <t>Park Sv. Jurja 1, 23 440 Gračac</t>
  </si>
  <si>
    <t>JAVNA ZGRADA OPĆINE GRAČAC</t>
  </si>
  <si>
    <t>– rekonstrukcija postojeće poslovne zgrade</t>
  </si>
  <si>
    <t>Z.O.P. 70/16</t>
  </si>
  <si>
    <t>T.D.  216/16</t>
  </si>
  <si>
    <t>Biograd na Moru, rujan, 2016.</t>
  </si>
  <si>
    <t>Biograd,rujan,2016</t>
  </si>
  <si>
    <t>Uklanjanje zidova d=10,d =12 cm, d=15 cm, d=35 cm i d=40 cm i d= 50 cm  uključivo transport svog otpadnog materijala na gradsku deponiju, te plaćanje potrebnih pristojbi. Obračun po m3</t>
  </si>
  <si>
    <t>Uklanjanje pokrova i krovne konstrukcije, uključivo transport svog otpadnog materijala na gradsku deponiju, te plaćanje potrebnih pristojbi. Obračun po m3</t>
  </si>
  <si>
    <t>Uklanjanje unutarnje podloge d = 10 cm,uključivo transport svog otpadnog materijala na gradsku deponiju, te plaćanje potrebnih pristojbi. Obračun po m3</t>
  </si>
  <si>
    <t>Dobava, transport materijala, te izrada plivajućeg cementnog estriha prizemlja, armiranog polietilenskim vlaknima. Debljina cementnog estriha d = 5 cm. U cijenu uračunata i PVC folija.</t>
  </si>
  <si>
    <t>2a</t>
  </si>
  <si>
    <t>Obračun po m3</t>
  </si>
  <si>
    <t>Žbukanje vapneno cementnom žbukom (špric, gruba i fina produžna žbuka) krovnih nadozida  balkonskih ogradd i stubišne ograde s unutarnje strane. Dobava materijala, transport do mjesta ugradbe, izrada lake pokretne skele, izvedba, privremeni razvod vode do mjesta rada uračunati u cijenu.</t>
  </si>
  <si>
    <t>Ana Šoša Gulam, dipl.ing.arh.</t>
  </si>
  <si>
    <t>Silvio Panović, dipl.ing.građ.</t>
  </si>
  <si>
    <t>Dovoz, doprema i ugradnja podbetona za donju AB ploču podloge d= 10 cm. Beton C 20/25.</t>
  </si>
  <si>
    <r>
      <t>Vertikalni serklaži Obračun po m</t>
    </r>
    <r>
      <rPr>
        <vertAlign val="superscript"/>
        <sz val="10"/>
        <rFont val="Arial"/>
        <family val="2"/>
      </rPr>
      <t>3</t>
    </r>
  </si>
  <si>
    <r>
      <t>Stupovi Obračun po m</t>
    </r>
    <r>
      <rPr>
        <vertAlign val="superscript"/>
        <sz val="10"/>
        <rFont val="Arial"/>
        <family val="2"/>
      </rPr>
      <t>3</t>
    </r>
  </si>
  <si>
    <r>
      <t>Grede Obračun po m</t>
    </r>
    <r>
      <rPr>
        <vertAlign val="superscript"/>
        <sz val="10"/>
        <rFont val="Arial"/>
        <family val="2"/>
      </rPr>
      <t>3</t>
    </r>
  </si>
  <si>
    <r>
      <t>Vertikalni serklaži Obračun po m</t>
    </r>
    <r>
      <rPr>
        <vertAlign val="superscript"/>
        <sz val="10"/>
        <rFont val="Arial"/>
        <family val="2"/>
      </rPr>
      <t>2</t>
    </r>
  </si>
  <si>
    <r>
      <t>Stupovi Obračun po m</t>
    </r>
    <r>
      <rPr>
        <vertAlign val="superscript"/>
        <sz val="10"/>
        <rFont val="Arial"/>
        <family val="2"/>
      </rPr>
      <t>2</t>
    </r>
  </si>
  <si>
    <r>
      <t>Grede Obračun po m</t>
    </r>
    <r>
      <rPr>
        <vertAlign val="superscript"/>
        <sz val="10"/>
        <rFont val="Arial"/>
        <family val="2"/>
      </rPr>
      <t xml:space="preserve">2   </t>
    </r>
  </si>
  <si>
    <t>Projekt rekonstrukcije</t>
  </si>
  <si>
    <t>Dobava, transport materijala, te izrada plivajućeg cementnog estriha  kata, armiranog polietilenskim vlaknima. Debljina cementnog estriha d = 6 cm. U cijenu uračunata i PVC folija.</t>
  </si>
  <si>
    <t>Dobava, transport materijala, te izrada plivajućeg cementnog estriha u padu terase,  armiranog polietilenskim vlaknima. Debljina cementnog estriha d = 3-6 cm. U cijenu uračunata i PVC folija.</t>
  </si>
  <si>
    <r>
      <t xml:space="preserve"> Obračun po m'</t>
    </r>
    <r>
      <rPr>
        <sz val="10"/>
        <rFont val="Arial"/>
        <family val="0"/>
      </rPr>
      <t xml:space="preserve">. </t>
    </r>
  </si>
  <si>
    <t>m'</t>
  </si>
  <si>
    <t>OPĆENITO</t>
  </si>
  <si>
    <t>PDV 25%</t>
  </si>
  <si>
    <t>Ponuditelj je dužan sve radove izvesti od kvalitetnog materijala, prema opisu i pismenim naputcima projektanta, ali sve u okviru ponuđene jedinične cijene.</t>
  </si>
  <si>
    <t>Ukoliko opis određene stavke dovodi ponuditelja (izvođača) u sumnju o načinu izvedbe, treba pravovremeno prije predaje ponude tražiti objašnjenje od projektanta.</t>
  </si>
  <si>
    <t>Sve štete nastale prilikom izvedbe, a izvođač ih je mogao spriječiti  dužan ih je ukloniti o svom trošku.</t>
  </si>
  <si>
    <t>Svi nekvalitetni radovi moraju se otkloniti i zamijeniti ispravnima. Sukladno tome tolerancije mjera izvedenih radova određene su običajima zanata, odnosno prema odluci nadzorne službe. Izvođač je dužan sve mjere provjeravati u naravi, te o svim nejednakostima između projekta i stanja na gradilištu obavijestiti projektanta i nadzornu službu.</t>
  </si>
  <si>
    <t>Sva odstupanja od  dogovorenih tolerancija izvođač će otkloniti o svom trošku.</t>
  </si>
  <si>
    <t>Sve eventualne izmjene materijala, te načina izvedbe tijekom gradnje, moraju se izvršiti isključivo pismenim dogovorom s projektantom i nadzornim inženjerom, u protivnom iste neće biti priznate pri obračunu.</t>
  </si>
  <si>
    <t>Za sve materijale koji se koriste prilikom izvedbe izvođač je o svom trošku dužan osigurati pravilno skladištenje. Izvođač je dužan poduzeti sve mjere na osiguranju konstrukcija od štetnog djelovanja atmosferskih utjecaja. Ukoliko do oštećenja dođe izvođač će izvršiti popravke o svom trošku.</t>
  </si>
  <si>
    <t>Izvođač je prilikom izvedbe dužan nadzornoj službi predati sve ateste i ispitivanja o čvrstoći i kvaliteti ugrađenog materijala.</t>
  </si>
  <si>
    <t>Pojedine jedinične cijene u sebi moraju sadržavati sve vrste osnovnih i pomoćnih materijala i radova do potpune gotovosti pojedine stavke. (svi transporti, radne i pomoćne skele, sve potrebne mjere koje treba poduzeti da bi se zadovoljili uvjeti HTZ.)</t>
  </si>
  <si>
    <t>U jediničnu cijenu zidarskih radova uračunati sav potreban rad i materijal, sve transporte, zaštitu od atmosferskih utjecaja, korištenje radne i fasadne skele i sl. Uračunati grubo čišćenje te uklanjanje otpadaka i osiguranje mjera zaštite na radu.
Kod izvedbe estriha izvođač je dužan zatražiti od nadzornog inženjera visinske kote, te ih u naravi usaglasiti sa projektnim zadacima.
Obračun po m3(m2) ugrađenog materijala.</t>
  </si>
  <si>
    <t>Troškovnik izradio:</t>
  </si>
  <si>
    <t>:</t>
  </si>
  <si>
    <t xml:space="preserve">: </t>
  </si>
  <si>
    <t xml:space="preserve">oznaka projekta        </t>
  </si>
  <si>
    <t xml:space="preserve">   TROŠKOVNIK</t>
  </si>
  <si>
    <r>
      <t>investitor</t>
    </r>
    <r>
      <rPr>
        <b/>
        <sz val="12"/>
        <rFont val="Arial"/>
        <family val="2"/>
      </rPr>
      <t xml:space="preserve">        </t>
    </r>
  </si>
  <si>
    <r>
      <t>građevina</t>
    </r>
    <r>
      <rPr>
        <b/>
        <sz val="12"/>
        <rFont val="Arial"/>
        <family val="2"/>
      </rPr>
      <t xml:space="preserve">       </t>
    </r>
  </si>
  <si>
    <r>
      <t>projekt</t>
    </r>
    <r>
      <rPr>
        <b/>
        <sz val="12"/>
        <rFont val="Arial"/>
        <family val="2"/>
      </rPr>
      <t xml:space="preserve">            </t>
    </r>
  </si>
  <si>
    <r>
      <rPr>
        <b/>
        <sz val="10"/>
        <color indexed="8"/>
        <rFont val="Arial"/>
        <family val="2"/>
      </rPr>
      <t>NAPOMENA</t>
    </r>
    <r>
      <rPr>
        <sz val="10"/>
        <color indexed="8"/>
        <rFont val="Arial"/>
        <family val="2"/>
      </rPr>
      <t>: 
Jedinične   cijene u troškovniku su "projektantske", orjentacione te sastavljene na osnovu podataka iz Standardnih građevinskih kalkulacija i jediničnim cijenama na sličnim objektima. Jedinične cijene nisu u skladu sa trenutnim stanjem na tržištu, te se u ni kojem slučaju ne mogu koristiti kao ugovorne.</t>
    </r>
  </si>
  <si>
    <t>PROCJENA TROŠKOVA - SAŽETAK</t>
  </si>
  <si>
    <t>UKUPNI TROŠKOVI</t>
  </si>
  <si>
    <t>A</t>
  </si>
  <si>
    <t>GRAĐEVINSKI RADOVI</t>
  </si>
  <si>
    <t>I</t>
  </si>
  <si>
    <t>II</t>
  </si>
  <si>
    <t>III</t>
  </si>
  <si>
    <t>ZIDARSKI RADOVI</t>
  </si>
  <si>
    <t>ZIDARSKI RADOVI UKUPNO KUNA</t>
  </si>
  <si>
    <t>IV</t>
  </si>
  <si>
    <t>V</t>
  </si>
  <si>
    <t>VI</t>
  </si>
  <si>
    <t>kom</t>
  </si>
  <si>
    <t>VII</t>
  </si>
  <si>
    <t>REKAPITULACIJA</t>
  </si>
  <si>
    <t>GRAĐEVINSKI RADOVI UKUPNO KUNA</t>
  </si>
  <si>
    <t>SVEUKUPNO KUNA</t>
  </si>
  <si>
    <t>Troškovnik sastavio:</t>
  </si>
  <si>
    <r>
      <t>Obračun po 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</si>
  <si>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</si>
  <si>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tvrtka projektant</t>
  </si>
  <si>
    <t>Via Factum d.o.o., Biograd n/M</t>
  </si>
  <si>
    <t>glavni projektant</t>
  </si>
  <si>
    <t>UKLANJANJE I DEMONTAŽA</t>
  </si>
  <si>
    <t>Rušenje objekta vrši se u pravilu ručno, odozgor prema dolje. Demontaže dijelova objekta vrše se logičnim slijedom na način da jedan rad ne ometa ili onemogućuje izvedbu demontaže drugih dijelova objekta.</t>
  </si>
  <si>
    <t xml:space="preserve">Demontaža pojedinih dijelova i rušenje sitnijih dijelova u pravilu se izvodi najprije unutar objekta, a zatim na vanjskim dijelovima. </t>
  </si>
  <si>
    <t xml:space="preserve"> TROŠKOVNIK GRAĐEVINSKIH RADOVA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</si>
</sst>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Century Gothic"/>
      <family val="2"/>
    </font>
    <font>
      <sz val="14"/>
      <name val="Arial"/>
      <family val="2"/>
    </font>
    <font>
      <sz val="10"/>
      <name val="Arial CE"/>
      <family val="0"/>
    </font>
    <font>
      <sz val="10"/>
      <name val="Symbol"/>
      <family val="1"/>
    </font>
    <font>
      <sz val="10"/>
      <color indexed="60"/>
      <name val="Arial"/>
      <family val="2"/>
    </font>
    <font>
      <vertAlign val="superscript"/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Arial Black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1" applyNumberFormat="0" applyFont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vertical="top" wrapText="1"/>
    </xf>
    <xf numFmtId="0" fontId="2" fillId="32" borderId="12" xfId="0" applyFont="1" applyFill="1" applyBorder="1" applyAlignment="1">
      <alignment vertical="top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9" fillId="0" borderId="0" xfId="0" applyFont="1" applyFill="1" applyAlignment="1">
      <alignment horizontal="justify" vertical="top"/>
    </xf>
    <xf numFmtId="0" fontId="8" fillId="0" borderId="0" xfId="0" applyFont="1" applyFill="1" applyAlignment="1">
      <alignment horizontal="center" wrapText="1"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Alignment="1" applyProtection="1">
      <alignment/>
      <protection locked="0"/>
    </xf>
    <xf numFmtId="4" fontId="8" fillId="0" borderId="0" xfId="0" applyNumberFormat="1" applyFont="1" applyFill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Fill="1" applyAlignment="1" applyProtection="1">
      <alignment/>
      <protection locked="0"/>
    </xf>
    <xf numFmtId="1" fontId="8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8" fillId="0" borderId="0" xfId="0" applyFont="1" applyAlignment="1">
      <alignment horizontal="right" wrapText="1"/>
    </xf>
    <xf numFmtId="4" fontId="8" fillId="0" borderId="0" xfId="0" applyNumberFormat="1" applyFont="1" applyAlignment="1">
      <alignment/>
    </xf>
    <xf numFmtId="0" fontId="10" fillId="0" borderId="0" xfId="0" applyFont="1" applyFill="1" applyAlignment="1">
      <alignment horizontal="left"/>
    </xf>
    <xf numFmtId="0" fontId="8" fillId="0" borderId="0" xfId="0" applyFont="1" applyAlignment="1">
      <alignment horizontal="left" wrapText="1"/>
    </xf>
    <xf numFmtId="4" fontId="8" fillId="0" borderId="0" xfId="0" applyNumberFormat="1" applyFont="1" applyAlignment="1">
      <alignment horizontal="left"/>
    </xf>
    <xf numFmtId="0" fontId="8" fillId="0" borderId="0" xfId="0" applyFont="1" applyFill="1" applyAlignment="1">
      <alignment/>
    </xf>
    <xf numFmtId="4" fontId="3" fillId="0" borderId="0" xfId="0" applyNumberFormat="1" applyFont="1" applyFill="1" applyAlignment="1" applyProtection="1">
      <alignment horizontal="left"/>
      <protection locked="0"/>
    </xf>
    <xf numFmtId="0" fontId="2" fillId="32" borderId="11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ont="1" applyAlignment="1">
      <alignment wrapText="1"/>
    </xf>
    <xf numFmtId="0" fontId="3" fillId="32" borderId="13" xfId="0" applyFont="1" applyFill="1" applyBorder="1" applyAlignment="1">
      <alignment wrapText="1"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 horizontal="center" vertical="center" wrapText="1" shrinkToFit="1"/>
    </xf>
    <xf numFmtId="4" fontId="21" fillId="0" borderId="1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4" fontId="19" fillId="32" borderId="10" xfId="0" applyNumberFormat="1" applyFont="1" applyFill="1" applyBorder="1" applyAlignment="1">
      <alignment/>
    </xf>
    <xf numFmtId="4" fontId="21" fillId="32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horizontal="justify" vertical="top" shrinkToFit="1"/>
    </xf>
    <xf numFmtId="0" fontId="22" fillId="0" borderId="0" xfId="0" applyFont="1" applyAlignment="1">
      <alignment vertical="top"/>
    </xf>
    <xf numFmtId="4" fontId="23" fillId="0" borderId="0" xfId="0" applyNumberFormat="1" applyFont="1" applyFill="1" applyAlignment="1" applyProtection="1">
      <alignment/>
      <protection locked="0"/>
    </xf>
    <xf numFmtId="4" fontId="23" fillId="0" borderId="0" xfId="0" applyNumberFormat="1" applyFont="1" applyFill="1" applyAlignment="1" applyProtection="1">
      <alignment horizontal="left"/>
      <protection locked="0"/>
    </xf>
    <xf numFmtId="4" fontId="23" fillId="0" borderId="0" xfId="0" applyNumberFormat="1" applyFont="1" applyFill="1" applyAlignment="1" applyProtection="1">
      <alignment/>
      <protection locked="0"/>
    </xf>
    <xf numFmtId="0" fontId="23" fillId="0" borderId="0" xfId="0" applyFont="1" applyAlignment="1">
      <alignment/>
    </xf>
    <xf numFmtId="4" fontId="22" fillId="0" borderId="0" xfId="0" applyNumberFormat="1" applyFont="1" applyFill="1" applyAlignment="1" applyProtection="1">
      <alignment horizontal="left"/>
      <protection locked="0"/>
    </xf>
    <xf numFmtId="4" fontId="22" fillId="0" borderId="0" xfId="0" applyNumberFormat="1" applyFont="1" applyFill="1" applyAlignment="1" applyProtection="1">
      <alignment/>
      <protection locked="0"/>
    </xf>
    <xf numFmtId="0" fontId="21" fillId="0" borderId="0" xfId="0" applyFont="1" applyBorder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justify" vertical="top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 horizontal="left" vertical="top" wrapText="1" shrinkToFit="1"/>
    </xf>
    <xf numFmtId="0" fontId="12" fillId="0" borderId="0" xfId="0" applyFont="1" applyAlignment="1">
      <alignment/>
    </xf>
    <xf numFmtId="49" fontId="3" fillId="0" borderId="0" xfId="0" applyNumberFormat="1" applyFont="1" applyFill="1" applyAlignment="1" applyProtection="1">
      <alignment horizontal="left"/>
      <protection locked="0"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 vertical="top"/>
    </xf>
    <xf numFmtId="0" fontId="19" fillId="0" borderId="0" xfId="0" applyFont="1" applyAlignment="1">
      <alignment horizontal="left" vertical="top" wrapText="1" shrinkToFit="1"/>
    </xf>
    <xf numFmtId="4" fontId="13" fillId="0" borderId="0" xfId="0" applyNumberFormat="1" applyFont="1" applyFill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4" fontId="19" fillId="0" borderId="0" xfId="0" applyNumberFormat="1" applyFont="1" applyFill="1" applyAlignment="1">
      <alignment/>
    </xf>
    <xf numFmtId="0" fontId="0" fillId="0" borderId="0" xfId="0" applyFont="1" applyAlignment="1">
      <alignment horizontal="justify" vertical="top" shrinkToFit="1"/>
    </xf>
    <xf numFmtId="4" fontId="24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4" fillId="0" borderId="10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21" fillId="0" borderId="0" xfId="0" applyFont="1" applyBorder="1" applyAlignment="1">
      <alignment vertical="top"/>
    </xf>
    <xf numFmtId="0" fontId="19" fillId="0" borderId="0" xfId="0" applyFont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justify" vertical="justify" wrapText="1"/>
    </xf>
    <xf numFmtId="0" fontId="0" fillId="0" borderId="0" xfId="0" applyFont="1" applyFill="1" applyBorder="1" applyAlignment="1">
      <alignment horizontal="justify" vertical="justify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32" borderId="12" xfId="0" applyFont="1" applyFill="1" applyBorder="1" applyAlignment="1">
      <alignment vertical="top"/>
    </xf>
    <xf numFmtId="0" fontId="0" fillId="32" borderId="11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3" borderId="0" xfId="0" applyFont="1" applyFill="1" applyAlignment="1">
      <alignment horizontal="justify" vertical="top" shrinkToFit="1"/>
    </xf>
    <xf numFmtId="0" fontId="19" fillId="0" borderId="0" xfId="0" applyFont="1" applyAlignment="1">
      <alignment vertical="top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 vertical="center" wrapText="1" shrinkToFit="1"/>
    </xf>
    <xf numFmtId="4" fontId="0" fillId="0" borderId="0" xfId="0" applyNumberFormat="1" applyFont="1" applyAlignment="1">
      <alignment horizontal="right" vertical="top" wrapText="1" shrinkToFit="1"/>
    </xf>
    <xf numFmtId="4" fontId="0" fillId="0" borderId="0" xfId="61" applyNumberFormat="1" applyFont="1" applyFill="1" applyBorder="1" applyAlignment="1">
      <alignment horizontal="right" wrapText="1"/>
    </xf>
    <xf numFmtId="4" fontId="2" fillId="0" borderId="0" xfId="0" applyNumberFormat="1" applyFont="1" applyBorder="1" applyAlignment="1">
      <alignment horizontal="right" vertical="justify" wrapText="1"/>
    </xf>
    <xf numFmtId="4" fontId="0" fillId="0" borderId="0" xfId="0" applyNumberFormat="1" applyFont="1" applyBorder="1" applyAlignment="1">
      <alignment horizontal="right" vertical="justify" wrapText="1"/>
    </xf>
    <xf numFmtId="4" fontId="0" fillId="0" borderId="0" xfId="0" applyNumberFormat="1" applyFont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32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32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4" fontId="0" fillId="0" borderId="0" xfId="0" applyNumberFormat="1" applyFont="1" applyAlignment="1">
      <alignment horizontal="right" wrapText="1" shrinkToFi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justify" vertical="top" wrapText="1" shrinkToFit="1"/>
    </xf>
    <xf numFmtId="0" fontId="5" fillId="0" borderId="0" xfId="0" applyFont="1" applyAlignment="1">
      <alignment horizontal="left" vertical="top" wrapText="1" shrinkToFit="1"/>
    </xf>
    <xf numFmtId="0" fontId="18" fillId="0" borderId="0" xfId="0" applyFont="1" applyAlignment="1">
      <alignment horizontal="left" vertical="top" wrapText="1" shrinkToFit="1"/>
    </xf>
    <xf numFmtId="0" fontId="6" fillId="0" borderId="0" xfId="0" applyFont="1" applyAlignment="1">
      <alignment horizontal="center" vertical="center" wrapText="1" shrinkToFi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zoomScalePageLayoutView="0" workbookViewId="0" topLeftCell="A1">
      <selection activeCell="E37" sqref="E37"/>
    </sheetView>
  </sheetViews>
  <sheetFormatPr defaultColWidth="9.140625" defaultRowHeight="12.75"/>
  <sheetData>
    <row r="1" spans="1:11" ht="15">
      <c r="A1" s="21"/>
      <c r="B1" s="21"/>
      <c r="C1" s="22"/>
      <c r="D1" s="23"/>
      <c r="E1" s="24"/>
      <c r="F1" s="25"/>
      <c r="G1" s="25"/>
      <c r="H1" s="19"/>
      <c r="I1" s="19"/>
      <c r="J1" s="19"/>
      <c r="K1" s="19"/>
    </row>
    <row r="2" spans="1:11" ht="15">
      <c r="A2" s="21"/>
      <c r="B2" s="21"/>
      <c r="K2" s="19"/>
    </row>
    <row r="3" spans="1:12" ht="15.75">
      <c r="A3" s="21"/>
      <c r="B3" s="19" t="s">
        <v>114</v>
      </c>
      <c r="C3" s="23"/>
      <c r="D3" s="26" t="s">
        <v>110</v>
      </c>
      <c r="F3" s="67" t="s">
        <v>67</v>
      </c>
      <c r="G3" s="53"/>
      <c r="H3" s="53"/>
      <c r="K3" s="19"/>
      <c r="L3" s="19"/>
    </row>
    <row r="4" spans="1:12" ht="15">
      <c r="A4" s="21"/>
      <c r="B4" s="19"/>
      <c r="C4" s="23"/>
      <c r="D4" s="26"/>
      <c r="F4" t="s">
        <v>69</v>
      </c>
      <c r="G4" s="54"/>
      <c r="H4" s="54"/>
      <c r="K4" s="19"/>
      <c r="L4" s="19"/>
    </row>
    <row r="5" spans="1:12" ht="15">
      <c r="A5" s="21"/>
      <c r="B5" s="19"/>
      <c r="C5" s="23"/>
      <c r="D5" s="26"/>
      <c r="F5" s="67" t="s">
        <v>68</v>
      </c>
      <c r="G5" s="55"/>
      <c r="H5" s="55"/>
      <c r="K5" s="19"/>
      <c r="L5" s="19"/>
    </row>
    <row r="6" spans="1:12" ht="15.75">
      <c r="A6" s="21"/>
      <c r="B6" s="27"/>
      <c r="C6" s="23"/>
      <c r="D6" s="24"/>
      <c r="F6" s="56"/>
      <c r="G6" s="56"/>
      <c r="H6" s="57"/>
      <c r="K6" s="19"/>
      <c r="L6" s="19"/>
    </row>
    <row r="7" spans="1:12" ht="15.75">
      <c r="A7" s="21"/>
      <c r="B7" s="19" t="s">
        <v>115</v>
      </c>
      <c r="C7" s="23"/>
      <c r="D7" s="24" t="s">
        <v>111</v>
      </c>
      <c r="F7" s="27" t="s">
        <v>70</v>
      </c>
      <c r="G7" s="58"/>
      <c r="H7" s="58"/>
      <c r="K7" s="19"/>
      <c r="L7" s="19"/>
    </row>
    <row r="8" spans="1:12" ht="15.75">
      <c r="A8" s="21"/>
      <c r="B8" s="27"/>
      <c r="C8" s="23"/>
      <c r="D8" s="24"/>
      <c r="E8" s="123" t="s">
        <v>71</v>
      </c>
      <c r="F8" s="59"/>
      <c r="G8" s="59"/>
      <c r="H8" s="57"/>
      <c r="I8" s="19"/>
      <c r="K8" s="19"/>
      <c r="L8" s="19"/>
    </row>
    <row r="9" spans="2:12" ht="15.75">
      <c r="B9" s="19" t="s">
        <v>116</v>
      </c>
      <c r="C9" s="23"/>
      <c r="D9" s="24" t="s">
        <v>110</v>
      </c>
      <c r="F9" s="37" t="s">
        <v>92</v>
      </c>
      <c r="G9" s="58"/>
      <c r="H9" s="58"/>
      <c r="I9" s="19"/>
      <c r="K9" s="19"/>
      <c r="L9" s="19"/>
    </row>
    <row r="10" spans="2:12" ht="15.75">
      <c r="B10" s="27"/>
      <c r="C10" s="23"/>
      <c r="D10" s="24"/>
      <c r="F10" s="59"/>
      <c r="G10" s="59"/>
      <c r="H10" s="57"/>
      <c r="I10" s="19"/>
      <c r="K10" s="19"/>
      <c r="L10" s="19"/>
    </row>
    <row r="11" spans="2:12" ht="15.75">
      <c r="B11" s="19" t="s">
        <v>112</v>
      </c>
      <c r="C11" s="23"/>
      <c r="D11" s="24" t="s">
        <v>111</v>
      </c>
      <c r="F11" s="68" t="s">
        <v>73</v>
      </c>
      <c r="G11" s="68"/>
      <c r="H11" s="57"/>
      <c r="I11" s="19"/>
      <c r="J11" s="19"/>
      <c r="K11" s="19"/>
      <c r="L11" s="19"/>
    </row>
    <row r="12" spans="6:12" ht="15.75">
      <c r="F12" s="27" t="s">
        <v>72</v>
      </c>
      <c r="G12" s="47"/>
      <c r="H12" s="47"/>
      <c r="I12" s="19"/>
      <c r="J12" s="19"/>
      <c r="K12" s="19"/>
      <c r="L12" s="19"/>
    </row>
    <row r="13" spans="2:12" ht="15">
      <c r="B13" s="19" t="s">
        <v>138</v>
      </c>
      <c r="D13" s="18" t="s">
        <v>110</v>
      </c>
      <c r="F13" s="19" t="s">
        <v>139</v>
      </c>
      <c r="G13" s="47"/>
      <c r="H13" s="47"/>
      <c r="I13" s="19"/>
      <c r="J13" s="19"/>
      <c r="K13" s="19"/>
      <c r="L13" s="19"/>
    </row>
    <row r="14" spans="9:12" ht="15">
      <c r="I14" s="19"/>
      <c r="J14" s="19"/>
      <c r="K14" s="19"/>
      <c r="L14" s="19"/>
    </row>
    <row r="15" spans="2:12" ht="15">
      <c r="B15" s="19" t="s">
        <v>140</v>
      </c>
      <c r="D15" s="18" t="s">
        <v>110</v>
      </c>
      <c r="F15" s="19" t="s">
        <v>83</v>
      </c>
      <c r="I15" s="19"/>
      <c r="J15" s="19"/>
      <c r="K15" s="19"/>
      <c r="L15" s="19"/>
    </row>
    <row r="16" spans="9:12" ht="15">
      <c r="I16" s="19"/>
      <c r="J16" s="19"/>
      <c r="K16" s="19"/>
      <c r="L16" s="19"/>
    </row>
    <row r="17" spans="9:12" ht="15">
      <c r="I17" s="19"/>
      <c r="J17" s="19"/>
      <c r="K17" s="19"/>
      <c r="L17" s="19"/>
    </row>
    <row r="18" spans="1:12" ht="15.75">
      <c r="A18" s="21"/>
      <c r="B18" s="21"/>
      <c r="C18" s="19"/>
      <c r="D18" s="23"/>
      <c r="E18" s="24"/>
      <c r="F18" s="28"/>
      <c r="G18" s="25"/>
      <c r="H18" s="19"/>
      <c r="I18" s="19"/>
      <c r="J18" s="19"/>
      <c r="K18" s="19"/>
      <c r="L18" s="19"/>
    </row>
    <row r="19" spans="1:12" ht="18">
      <c r="A19" s="21"/>
      <c r="B19" s="21"/>
      <c r="C19" s="19"/>
      <c r="D19" s="23"/>
      <c r="E19" s="24"/>
      <c r="F19" s="72"/>
      <c r="G19" s="25"/>
      <c r="H19" s="19"/>
      <c r="I19" s="19"/>
      <c r="J19" s="19"/>
      <c r="K19" s="19"/>
      <c r="L19" s="19"/>
    </row>
    <row r="21" spans="1:11" ht="15">
      <c r="A21" s="21"/>
      <c r="B21" s="21"/>
      <c r="C21" s="19"/>
      <c r="D21" s="23"/>
      <c r="E21" s="25"/>
      <c r="F21" s="25"/>
      <c r="G21" s="25"/>
      <c r="H21" s="19"/>
      <c r="I21" s="19"/>
      <c r="J21" s="19"/>
      <c r="K21" s="19"/>
    </row>
    <row r="22" spans="1:11" ht="20.25">
      <c r="A22" s="131" t="s">
        <v>113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11" ht="15">
      <c r="A23" s="21"/>
      <c r="B23" s="21"/>
      <c r="C23" s="19"/>
      <c r="D23" s="23"/>
      <c r="E23" s="25"/>
      <c r="F23" s="25"/>
      <c r="G23" s="25"/>
      <c r="H23" s="19"/>
      <c r="I23" s="19"/>
      <c r="J23" s="19"/>
      <c r="K23" s="19"/>
    </row>
    <row r="24" spans="1:11" ht="15">
      <c r="A24" s="21"/>
      <c r="B24" s="21"/>
      <c r="C24" s="19"/>
      <c r="D24" s="23"/>
      <c r="E24" s="25"/>
      <c r="F24" s="25"/>
      <c r="G24" s="25"/>
      <c r="H24" s="19"/>
      <c r="I24" s="19"/>
      <c r="J24" s="19"/>
      <c r="K24" s="19"/>
    </row>
    <row r="26" spans="1:11" ht="15">
      <c r="A26" s="21"/>
      <c r="B26" s="21"/>
      <c r="C26" s="19"/>
      <c r="D26" s="23"/>
      <c r="E26" s="25"/>
      <c r="F26" s="25"/>
      <c r="G26" s="25"/>
      <c r="H26" s="19"/>
      <c r="I26" s="19"/>
      <c r="J26" s="19"/>
      <c r="K26" s="19"/>
    </row>
    <row r="27" spans="1:11" ht="15.75">
      <c r="A27" s="29"/>
      <c r="B27" s="29"/>
      <c r="C27" s="19"/>
      <c r="D27" s="19"/>
      <c r="E27" s="30"/>
      <c r="F27" s="31"/>
      <c r="G27" s="32"/>
      <c r="H27" s="19"/>
      <c r="I27" s="19"/>
      <c r="J27" s="19"/>
      <c r="K27" s="19"/>
    </row>
    <row r="28" spans="1:11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5">
      <c r="A30" s="21"/>
      <c r="B30" s="18"/>
      <c r="C30" s="18"/>
      <c r="D30" s="18"/>
      <c r="E30" s="18"/>
      <c r="F30" s="18"/>
      <c r="G30" s="18"/>
      <c r="H30" s="19"/>
      <c r="I30" s="18"/>
      <c r="J30" s="18"/>
      <c r="K30" s="20"/>
    </row>
    <row r="31" spans="1:11" ht="15">
      <c r="A31" s="29"/>
      <c r="B31" s="29"/>
      <c r="C31" s="33"/>
      <c r="D31" s="34"/>
      <c r="E31" s="35"/>
      <c r="F31" s="35"/>
      <c r="G31" s="35"/>
      <c r="H31" s="19"/>
      <c r="I31" s="18"/>
      <c r="J31" s="18"/>
      <c r="K31" s="20"/>
    </row>
    <row r="32" spans="1:11" ht="15">
      <c r="A32" s="29"/>
      <c r="B32" s="29"/>
      <c r="C32" s="33"/>
      <c r="D32" s="34"/>
      <c r="E32" s="35"/>
      <c r="F32" s="35"/>
      <c r="G32" s="35"/>
      <c r="H32" s="19"/>
      <c r="I32" s="18"/>
      <c r="J32" s="18"/>
      <c r="K32" s="20"/>
    </row>
    <row r="33" spans="1:11" ht="15">
      <c r="A33" s="29"/>
      <c r="K33" s="19"/>
    </row>
    <row r="34" spans="1:11" ht="15">
      <c r="A34" s="19"/>
      <c r="K34" s="19"/>
    </row>
    <row r="35" spans="1:11" ht="15">
      <c r="A35" s="19"/>
      <c r="K35" s="19"/>
    </row>
    <row r="36" spans="1:11" ht="15">
      <c r="A36" s="19"/>
      <c r="K36" s="19"/>
    </row>
    <row r="37" spans="1:11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>
      <c r="A38" s="19"/>
      <c r="K38" s="19"/>
    </row>
    <row r="39" spans="1:11" ht="15">
      <c r="A39" s="19"/>
      <c r="K39" s="19"/>
    </row>
    <row r="40" spans="1:11" ht="15">
      <c r="A40" s="19"/>
      <c r="K40" s="19"/>
    </row>
    <row r="41" spans="1:11" ht="15">
      <c r="A41" s="19"/>
      <c r="C41" s="36" t="s">
        <v>74</v>
      </c>
      <c r="K41" s="19"/>
    </row>
    <row r="42" spans="1:11" ht="15">
      <c r="A42" s="19"/>
      <c r="B42" s="19"/>
      <c r="K42" s="19"/>
    </row>
    <row r="43" spans="1:11" ht="15">
      <c r="A43" s="19"/>
      <c r="B43" s="19"/>
      <c r="D43" s="36"/>
      <c r="E43" s="36"/>
      <c r="F43" s="36"/>
      <c r="G43" s="26" t="s">
        <v>109</v>
      </c>
      <c r="J43" s="18"/>
      <c r="K43" s="19"/>
    </row>
    <row r="44" spans="2:10" ht="15">
      <c r="B44" s="19"/>
      <c r="C44" s="19"/>
      <c r="D44" s="19"/>
      <c r="E44" s="19"/>
      <c r="F44" s="19"/>
      <c r="G44" s="26"/>
      <c r="J44" s="19"/>
    </row>
    <row r="45" spans="2:10" ht="15">
      <c r="B45" s="19"/>
      <c r="C45" s="19"/>
      <c r="D45" s="19"/>
      <c r="E45" s="19"/>
      <c r="F45" s="19"/>
      <c r="G45" s="19" t="s">
        <v>84</v>
      </c>
      <c r="J45" s="19"/>
    </row>
  </sheetData>
  <sheetProtection/>
  <mergeCells count="1">
    <mergeCell ref="A22:K22"/>
  </mergeCells>
  <printOptions/>
  <pageMargins left="0.7480314960629921" right="0.7480314960629921" top="0.984251968503937" bottom="0.98425196850393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36"/>
  <sheetViews>
    <sheetView tabSelected="1" view="pageBreakPreview" zoomScale="115" zoomScaleSheetLayoutView="115" zoomScalePageLayoutView="115" workbookViewId="0" topLeftCell="A40">
      <selection activeCell="E174" sqref="E174"/>
    </sheetView>
  </sheetViews>
  <sheetFormatPr defaultColWidth="8.8515625" defaultRowHeight="12.75"/>
  <cols>
    <col min="1" max="1" width="3.8515625" style="70" customWidth="1"/>
    <col min="2" max="2" width="49.00390625" style="41" customWidth="1"/>
    <col min="3" max="3" width="5.00390625" style="18" customWidth="1"/>
    <col min="4" max="4" width="9.7109375" style="43" customWidth="1"/>
    <col min="5" max="5" width="9.421875" style="108" customWidth="1"/>
    <col min="6" max="6" width="17.28125" style="108" customWidth="1"/>
    <col min="7" max="10" width="8.8515625" style="18" customWidth="1"/>
    <col min="11" max="11" width="9.140625" style="64" customWidth="1"/>
    <col min="12" max="16384" width="8.8515625" style="18" customWidth="1"/>
  </cols>
  <sheetData>
    <row r="3" ht="15" customHeight="1"/>
    <row r="4" spans="1:5" ht="15" customHeight="1">
      <c r="A4" s="135" t="s">
        <v>144</v>
      </c>
      <c r="B4" s="135"/>
      <c r="C4" s="135"/>
      <c r="D4" s="135"/>
      <c r="E4" s="135"/>
    </row>
    <row r="5" spans="1:5" ht="15" customHeight="1">
      <c r="A5" s="12"/>
      <c r="B5" s="12"/>
      <c r="C5" s="12"/>
      <c r="D5" s="44"/>
      <c r="E5" s="109"/>
    </row>
    <row r="6" spans="2:6" ht="26.25" customHeight="1">
      <c r="B6" s="132" t="s">
        <v>99</v>
      </c>
      <c r="C6" s="132"/>
      <c r="D6" s="132"/>
      <c r="E6" s="132"/>
      <c r="F6" s="132"/>
    </row>
    <row r="7" spans="2:6" ht="27.75" customHeight="1">
      <c r="B7" s="132" t="s">
        <v>100</v>
      </c>
      <c r="C7" s="132"/>
      <c r="D7" s="132"/>
      <c r="E7" s="132"/>
      <c r="F7" s="132"/>
    </row>
    <row r="8" spans="2:6" ht="16.5" customHeight="1">
      <c r="B8" s="132" t="s">
        <v>101</v>
      </c>
      <c r="C8" s="132"/>
      <c r="D8" s="132"/>
      <c r="E8" s="132"/>
      <c r="F8" s="132"/>
    </row>
    <row r="9" spans="2:6" ht="51.75" customHeight="1">
      <c r="B9" s="132" t="s">
        <v>102</v>
      </c>
      <c r="C9" s="132"/>
      <c r="D9" s="132"/>
      <c r="E9" s="132"/>
      <c r="F9" s="132"/>
    </row>
    <row r="10" spans="2:6" ht="16.5" customHeight="1">
      <c r="B10" s="132" t="s">
        <v>103</v>
      </c>
      <c r="C10" s="132"/>
      <c r="D10" s="132"/>
      <c r="E10" s="132"/>
      <c r="F10" s="132"/>
    </row>
    <row r="11" spans="2:6" ht="41.25" customHeight="1">
      <c r="B11" s="132" t="s">
        <v>104</v>
      </c>
      <c r="C11" s="132"/>
      <c r="D11" s="132"/>
      <c r="E11" s="132"/>
      <c r="F11" s="132"/>
    </row>
    <row r="12" spans="2:6" ht="39.75" customHeight="1">
      <c r="B12" s="132" t="s">
        <v>105</v>
      </c>
      <c r="C12" s="132"/>
      <c r="D12" s="132"/>
      <c r="E12" s="132"/>
      <c r="F12" s="132"/>
    </row>
    <row r="13" spans="2:6" ht="30.75" customHeight="1">
      <c r="B13" s="132" t="s">
        <v>106</v>
      </c>
      <c r="C13" s="132"/>
      <c r="D13" s="132"/>
      <c r="E13" s="132"/>
      <c r="F13" s="132"/>
    </row>
    <row r="14" spans="2:6" ht="51" customHeight="1">
      <c r="B14" s="132" t="s">
        <v>107</v>
      </c>
      <c r="C14" s="132"/>
      <c r="D14" s="132"/>
      <c r="E14" s="132"/>
      <c r="F14" s="132"/>
    </row>
    <row r="15" spans="2:6" ht="60" customHeight="1">
      <c r="B15" s="132" t="s">
        <v>117</v>
      </c>
      <c r="C15" s="132"/>
      <c r="D15" s="132"/>
      <c r="E15" s="132"/>
      <c r="F15" s="132"/>
    </row>
    <row r="18" ht="15" customHeight="1" thickBot="1"/>
    <row r="19" spans="1:2" ht="15" customHeight="1" thickBot="1" thickTop="1">
      <c r="A19" s="40" t="s">
        <v>120</v>
      </c>
      <c r="B19" s="11" t="s">
        <v>121</v>
      </c>
    </row>
    <row r="20" ht="15" customHeight="1" thickTop="1"/>
    <row r="21" ht="13.5" thickBot="1"/>
    <row r="22" spans="1:2" ht="14.25" thickBot="1" thickTop="1">
      <c r="A22" s="39" t="s">
        <v>122</v>
      </c>
      <c r="B22" s="10" t="s">
        <v>141</v>
      </c>
    </row>
    <row r="23" spans="1:2" ht="13.5" thickTop="1">
      <c r="A23" s="5"/>
      <c r="B23" s="65" t="s">
        <v>97</v>
      </c>
    </row>
    <row r="24" spans="1:11" s="91" customFormat="1" ht="9.75" customHeight="1">
      <c r="A24" s="90"/>
      <c r="B24" s="66"/>
      <c r="C24" s="66"/>
      <c r="D24" s="71"/>
      <c r="E24" s="110"/>
      <c r="F24" s="110"/>
      <c r="K24" s="92"/>
    </row>
    <row r="25" spans="1:8" s="74" customFormat="1" ht="53.25" customHeight="1">
      <c r="A25" s="93"/>
      <c r="B25" s="94" t="s">
        <v>142</v>
      </c>
      <c r="C25" s="95"/>
      <c r="D25" s="95"/>
      <c r="E25" s="111"/>
      <c r="F25" s="112"/>
      <c r="G25" s="96"/>
      <c r="H25" s="73"/>
    </row>
    <row r="26" spans="1:8" s="74" customFormat="1" ht="39" customHeight="1">
      <c r="A26" s="93"/>
      <c r="B26" s="94" t="s">
        <v>143</v>
      </c>
      <c r="C26" s="95"/>
      <c r="D26" s="95"/>
      <c r="E26" s="111"/>
      <c r="F26" s="112"/>
      <c r="G26" s="96"/>
      <c r="H26" s="73"/>
    </row>
    <row r="27" spans="1:8" s="74" customFormat="1" ht="66.75" customHeight="1">
      <c r="A27" s="93"/>
      <c r="B27" s="94" t="s">
        <v>0</v>
      </c>
      <c r="C27" s="95"/>
      <c r="D27" s="95"/>
      <c r="E27" s="111"/>
      <c r="F27" s="113"/>
      <c r="G27" s="96"/>
      <c r="H27" s="73"/>
    </row>
    <row r="28" spans="1:8" s="74" customFormat="1" ht="50.25" customHeight="1">
      <c r="A28" s="93"/>
      <c r="B28" s="94" t="s">
        <v>1</v>
      </c>
      <c r="C28" s="95"/>
      <c r="D28" s="95"/>
      <c r="E28" s="111"/>
      <c r="F28" s="113"/>
      <c r="G28" s="96"/>
      <c r="H28" s="73"/>
    </row>
    <row r="29" spans="1:8" s="74" customFormat="1" ht="73.5" customHeight="1">
      <c r="A29" s="93"/>
      <c r="B29" s="94" t="s">
        <v>2</v>
      </c>
      <c r="C29" s="95"/>
      <c r="D29" s="95"/>
      <c r="E29" s="111"/>
      <c r="F29" s="113"/>
      <c r="G29" s="96"/>
      <c r="H29" s="73"/>
    </row>
    <row r="30" spans="1:8" s="74" customFormat="1" ht="63.75" customHeight="1">
      <c r="A30" s="93"/>
      <c r="B30" s="94" t="s">
        <v>3</v>
      </c>
      <c r="C30" s="95"/>
      <c r="D30" s="95"/>
      <c r="E30" s="111"/>
      <c r="F30" s="113"/>
      <c r="G30" s="96"/>
      <c r="H30" s="73"/>
    </row>
    <row r="31" spans="1:8" s="74" customFormat="1" ht="51" customHeight="1">
      <c r="A31" s="93"/>
      <c r="B31" s="94" t="s">
        <v>4</v>
      </c>
      <c r="C31" s="95"/>
      <c r="D31" s="95"/>
      <c r="E31" s="111"/>
      <c r="F31" s="113"/>
      <c r="G31" s="96"/>
      <c r="H31" s="73"/>
    </row>
    <row r="32" spans="1:8" s="74" customFormat="1" ht="39" customHeight="1">
      <c r="A32" s="93"/>
      <c r="B32" s="94" t="s">
        <v>5</v>
      </c>
      <c r="C32" s="95"/>
      <c r="D32" s="95"/>
      <c r="E32" s="111"/>
      <c r="F32" s="113"/>
      <c r="G32" s="96"/>
      <c r="H32" s="73"/>
    </row>
    <row r="33" spans="1:8" s="74" customFormat="1" ht="39" customHeight="1">
      <c r="A33" s="93"/>
      <c r="B33" s="94" t="s">
        <v>6</v>
      </c>
      <c r="C33" s="95"/>
      <c r="D33" s="95"/>
      <c r="E33" s="111"/>
      <c r="F33" s="113"/>
      <c r="G33" s="96"/>
      <c r="H33" s="73"/>
    </row>
    <row r="34" spans="1:8" s="74" customFormat="1" ht="24" customHeight="1">
      <c r="A34" s="93"/>
      <c r="B34" s="97" t="s">
        <v>7</v>
      </c>
      <c r="C34" s="95"/>
      <c r="D34" s="95"/>
      <c r="E34" s="111"/>
      <c r="F34" s="113"/>
      <c r="G34" s="96"/>
      <c r="H34" s="73"/>
    </row>
    <row r="35" ht="12.75" customHeight="1">
      <c r="B35" s="13"/>
    </row>
    <row r="36" spans="2:11" ht="11.25" customHeight="1">
      <c r="B36" s="13"/>
      <c r="K36" s="18"/>
    </row>
    <row r="37" spans="1:6" s="47" customFormat="1" ht="28.5" customHeight="1">
      <c r="A37" s="70">
        <v>1</v>
      </c>
      <c r="B37" s="98" t="s">
        <v>9</v>
      </c>
      <c r="D37" s="43"/>
      <c r="E37" s="108"/>
      <c r="F37" s="108"/>
    </row>
    <row r="38" spans="2:11" ht="18" customHeight="1">
      <c r="B38" s="13" t="s">
        <v>136</v>
      </c>
      <c r="C38" s="18" t="s">
        <v>130</v>
      </c>
      <c r="D38" s="50">
        <v>22</v>
      </c>
      <c r="E38" s="108">
        <v>0</v>
      </c>
      <c r="F38" s="108">
        <v>0</v>
      </c>
      <c r="K38" s="18"/>
    </row>
    <row r="39" spans="2:11" ht="18" customHeight="1">
      <c r="B39" s="13"/>
      <c r="D39" s="50"/>
      <c r="K39" s="18"/>
    </row>
    <row r="40" spans="2:11" ht="14.25" customHeight="1">
      <c r="B40" s="13"/>
      <c r="D40" s="50"/>
      <c r="K40" s="18"/>
    </row>
    <row r="41" spans="1:11" ht="55.5" customHeight="1">
      <c r="A41" s="70">
        <v>2</v>
      </c>
      <c r="B41" s="13" t="s">
        <v>76</v>
      </c>
      <c r="C41" s="18" t="s">
        <v>11</v>
      </c>
      <c r="D41" s="50">
        <v>30.45</v>
      </c>
      <c r="E41" s="108">
        <v>0</v>
      </c>
      <c r="F41" s="108">
        <v>0</v>
      </c>
      <c r="K41" s="18"/>
    </row>
    <row r="42" spans="2:11" ht="14.25" customHeight="1">
      <c r="B42" s="13"/>
      <c r="D42" s="50"/>
      <c r="K42" s="18"/>
    </row>
    <row r="43" spans="1:11" ht="55.5" customHeight="1">
      <c r="A43" s="70">
        <v>3</v>
      </c>
      <c r="B43" s="13" t="s">
        <v>10</v>
      </c>
      <c r="C43" s="18" t="s">
        <v>11</v>
      </c>
      <c r="D43" s="50">
        <v>1.88</v>
      </c>
      <c r="E43" s="108">
        <v>0</v>
      </c>
      <c r="F43" s="108">
        <v>0</v>
      </c>
      <c r="K43" s="18"/>
    </row>
    <row r="44" spans="2:11" ht="14.25" customHeight="1">
      <c r="B44" s="13"/>
      <c r="D44" s="50"/>
      <c r="K44" s="18"/>
    </row>
    <row r="45" spans="1:11" ht="42.75" customHeight="1">
      <c r="A45" s="70">
        <v>4</v>
      </c>
      <c r="B45" s="13" t="s">
        <v>77</v>
      </c>
      <c r="D45" s="50"/>
      <c r="K45" s="18"/>
    </row>
    <row r="46" spans="2:11" ht="14.25" customHeight="1">
      <c r="B46" s="13"/>
      <c r="C46" s="18" t="s">
        <v>11</v>
      </c>
      <c r="D46" s="50">
        <v>59.54</v>
      </c>
      <c r="E46" s="108">
        <v>0</v>
      </c>
      <c r="F46" s="108">
        <v>0</v>
      </c>
      <c r="K46" s="18"/>
    </row>
    <row r="47" spans="2:11" ht="14.25" customHeight="1">
      <c r="B47" s="13"/>
      <c r="D47" s="50"/>
      <c r="K47" s="18"/>
    </row>
    <row r="48" spans="1:11" ht="46.5" customHeight="1">
      <c r="A48" s="70">
        <v>5</v>
      </c>
      <c r="B48" s="13" t="s">
        <v>78</v>
      </c>
      <c r="D48" s="50"/>
      <c r="K48" s="18"/>
    </row>
    <row r="49" spans="1:11" ht="14.25" customHeight="1">
      <c r="A49" s="75"/>
      <c r="B49" s="13"/>
      <c r="C49" s="41" t="s">
        <v>11</v>
      </c>
      <c r="D49" s="61">
        <v>13.45</v>
      </c>
      <c r="E49" s="114">
        <v>0</v>
      </c>
      <c r="F49" s="108">
        <v>0</v>
      </c>
      <c r="K49" s="18"/>
    </row>
    <row r="50" ht="13.5" thickBot="1">
      <c r="K50" s="18"/>
    </row>
    <row r="51" spans="1:11" ht="14.25" thickBot="1" thickTop="1">
      <c r="A51" s="39" t="s">
        <v>122</v>
      </c>
      <c r="B51" s="8" t="s">
        <v>8</v>
      </c>
      <c r="C51" s="9"/>
      <c r="D51" s="45"/>
      <c r="E51" s="115"/>
      <c r="F51" s="116">
        <f>SUM(F35:F50)</f>
        <v>0</v>
      </c>
      <c r="K51" s="18"/>
    </row>
    <row r="52" spans="1:3" ht="14.25" thickBot="1" thickTop="1">
      <c r="A52" s="2"/>
      <c r="B52" s="1"/>
      <c r="C52"/>
    </row>
    <row r="53" spans="1:11" ht="14.25" thickBot="1" thickTop="1">
      <c r="A53" s="39" t="s">
        <v>123</v>
      </c>
      <c r="B53" s="10" t="s">
        <v>65</v>
      </c>
      <c r="C53"/>
      <c r="K53" s="18"/>
    </row>
    <row r="54" spans="1:3" ht="13.5" thickTop="1">
      <c r="A54" s="2"/>
      <c r="B54" s="1"/>
      <c r="C54"/>
    </row>
    <row r="55" spans="1:11" ht="25.5">
      <c r="A55" s="2">
        <v>1</v>
      </c>
      <c r="B55" s="13" t="s">
        <v>47</v>
      </c>
      <c r="C55"/>
      <c r="K55" s="18"/>
    </row>
    <row r="56" spans="1:11" ht="14.25">
      <c r="A56" s="2"/>
      <c r="B56" s="41" t="s">
        <v>14</v>
      </c>
      <c r="C56" s="76" t="s">
        <v>15</v>
      </c>
      <c r="D56" s="50">
        <v>85.06</v>
      </c>
      <c r="E56" s="108">
        <v>0</v>
      </c>
      <c r="F56" s="108">
        <v>0</v>
      </c>
      <c r="K56" s="18"/>
    </row>
    <row r="57" spans="1:11" ht="12.75">
      <c r="A57" s="2"/>
      <c r="C57" s="76"/>
      <c r="K57" s="18"/>
    </row>
    <row r="58" spans="1:11" ht="13.5" thickBot="1">
      <c r="A58" s="2"/>
      <c r="B58" s="1"/>
      <c r="C58"/>
      <c r="K58" s="18"/>
    </row>
    <row r="59" spans="1:11" ht="14.25" thickBot="1" thickTop="1">
      <c r="A59" s="39" t="s">
        <v>123</v>
      </c>
      <c r="B59" s="8" t="s">
        <v>66</v>
      </c>
      <c r="C59" s="9"/>
      <c r="D59" s="45"/>
      <c r="E59" s="115"/>
      <c r="F59" s="116">
        <f>SUM(F55:F58)</f>
        <v>0</v>
      </c>
      <c r="K59" s="18"/>
    </row>
    <row r="60" spans="1:11" ht="14.25" thickBot="1" thickTop="1">
      <c r="A60" s="5"/>
      <c r="B60" s="6"/>
      <c r="C60" s="7"/>
      <c r="D60" s="46"/>
      <c r="E60" s="117"/>
      <c r="F60" s="117"/>
      <c r="K60" s="18"/>
    </row>
    <row r="61" spans="1:11" ht="14.25" thickBot="1" thickTop="1">
      <c r="A61" s="39" t="s">
        <v>124</v>
      </c>
      <c r="B61" s="10" t="s">
        <v>12</v>
      </c>
      <c r="K61" s="18"/>
    </row>
    <row r="62" spans="1:11" ht="13.5" thickTop="1">
      <c r="A62" s="5"/>
      <c r="B62" s="65" t="s">
        <v>97</v>
      </c>
      <c r="K62" s="18"/>
    </row>
    <row r="63" spans="2:11" ht="91.5" customHeight="1">
      <c r="B63" s="133" t="s">
        <v>13</v>
      </c>
      <c r="C63" s="134"/>
      <c r="D63" s="134"/>
      <c r="E63" s="134"/>
      <c r="F63" s="134"/>
      <c r="K63" s="18"/>
    </row>
    <row r="64" ht="15" customHeight="1">
      <c r="K64" s="18"/>
    </row>
    <row r="65" spans="1:11" ht="29.25" customHeight="1">
      <c r="A65" s="70">
        <v>1</v>
      </c>
      <c r="B65" s="77" t="s">
        <v>49</v>
      </c>
      <c r="K65" s="18"/>
    </row>
    <row r="66" spans="2:11" ht="15" customHeight="1">
      <c r="B66" s="41" t="s">
        <v>14</v>
      </c>
      <c r="C66" s="76" t="s">
        <v>15</v>
      </c>
      <c r="D66" s="50">
        <v>8.7</v>
      </c>
      <c r="E66" s="108">
        <v>0</v>
      </c>
      <c r="F66" s="108">
        <v>0</v>
      </c>
      <c r="K66" s="18"/>
    </row>
    <row r="67" ht="15" customHeight="1">
      <c r="K67" s="18"/>
    </row>
    <row r="68" spans="1:11" ht="36.75" customHeight="1">
      <c r="A68" s="70">
        <v>2</v>
      </c>
      <c r="B68" s="77" t="s">
        <v>48</v>
      </c>
      <c r="K68" s="18"/>
    </row>
    <row r="69" spans="2:6" ht="14.25">
      <c r="B69" s="41" t="s">
        <v>14</v>
      </c>
      <c r="C69" s="76" t="s">
        <v>15</v>
      </c>
      <c r="D69" s="50">
        <v>31.02</v>
      </c>
      <c r="E69" s="108">
        <v>0</v>
      </c>
      <c r="F69" s="108">
        <v>0</v>
      </c>
    </row>
    <row r="70" spans="3:11" ht="15.75" customHeight="1">
      <c r="C70" s="76"/>
      <c r="K70" s="18"/>
    </row>
    <row r="71" spans="1:11" ht="26.25" customHeight="1">
      <c r="A71" s="70">
        <v>3</v>
      </c>
      <c r="B71" s="77" t="s">
        <v>50</v>
      </c>
      <c r="K71" s="18"/>
    </row>
    <row r="72" spans="2:11" ht="15.75" customHeight="1">
      <c r="B72" s="41" t="s">
        <v>14</v>
      </c>
      <c r="C72" s="76" t="s">
        <v>15</v>
      </c>
      <c r="D72" s="50">
        <v>6.97</v>
      </c>
      <c r="E72" s="108">
        <v>0</v>
      </c>
      <c r="F72" s="108">
        <v>0</v>
      </c>
      <c r="K72" s="18"/>
    </row>
    <row r="73" spans="3:11" ht="15.75" customHeight="1">
      <c r="C73" s="76"/>
      <c r="K73" s="18"/>
    </row>
    <row r="74" spans="1:11" ht="35.25" customHeight="1">
      <c r="A74" s="70">
        <v>4</v>
      </c>
      <c r="B74" s="13" t="s">
        <v>85</v>
      </c>
      <c r="K74" s="18"/>
    </row>
    <row r="75" spans="2:11" ht="15.75" customHeight="1">
      <c r="B75" s="41" t="s">
        <v>14</v>
      </c>
      <c r="C75" s="76" t="s">
        <v>15</v>
      </c>
      <c r="D75" s="50">
        <v>20.18</v>
      </c>
      <c r="E75" s="108">
        <v>0</v>
      </c>
      <c r="F75" s="108">
        <v>0</v>
      </c>
      <c r="K75" s="18"/>
    </row>
    <row r="76" ht="15.75" customHeight="1">
      <c r="K76" s="18"/>
    </row>
    <row r="77" spans="1:11" ht="33.75" customHeight="1">
      <c r="A77" s="70">
        <v>5</v>
      </c>
      <c r="B77" s="13" t="s">
        <v>16</v>
      </c>
      <c r="K77" s="18"/>
    </row>
    <row r="78" spans="2:11" ht="17.25" customHeight="1">
      <c r="B78" s="41" t="s">
        <v>86</v>
      </c>
      <c r="C78" s="76" t="s">
        <v>15</v>
      </c>
      <c r="D78" s="50">
        <v>0.71</v>
      </c>
      <c r="E78" s="108">
        <v>0</v>
      </c>
      <c r="F78" s="108">
        <v>0</v>
      </c>
      <c r="K78" s="18"/>
    </row>
    <row r="79" spans="2:11" ht="17.25" customHeight="1">
      <c r="B79" s="41" t="s">
        <v>87</v>
      </c>
      <c r="C79" s="76" t="s">
        <v>15</v>
      </c>
      <c r="D79" s="50">
        <v>11.04</v>
      </c>
      <c r="E79" s="108">
        <v>0</v>
      </c>
      <c r="F79" s="108">
        <v>0</v>
      </c>
      <c r="K79" s="18"/>
    </row>
    <row r="80" spans="3:11" ht="15" customHeight="1">
      <c r="C80" s="76"/>
      <c r="K80" s="18"/>
    </row>
    <row r="81" spans="1:11" ht="30" customHeight="1">
      <c r="A81" s="70">
        <v>6</v>
      </c>
      <c r="B81" s="13" t="s">
        <v>35</v>
      </c>
      <c r="K81" s="18"/>
    </row>
    <row r="82" spans="2:11" ht="20.25" customHeight="1">
      <c r="B82" s="41" t="s">
        <v>53</v>
      </c>
      <c r="C82" s="76" t="s">
        <v>15</v>
      </c>
      <c r="D82" s="50">
        <v>0.58</v>
      </c>
      <c r="E82" s="108">
        <v>0</v>
      </c>
      <c r="F82" s="108">
        <v>0</v>
      </c>
      <c r="K82" s="18"/>
    </row>
    <row r="83" spans="2:11" ht="15.75" customHeight="1">
      <c r="B83" s="41" t="s">
        <v>88</v>
      </c>
      <c r="C83" s="76" t="s">
        <v>15</v>
      </c>
      <c r="D83" s="50">
        <v>10.9</v>
      </c>
      <c r="E83" s="108">
        <v>0</v>
      </c>
      <c r="F83" s="108">
        <v>0</v>
      </c>
      <c r="K83" s="18"/>
    </row>
    <row r="84" ht="13.5" customHeight="1">
      <c r="K84" s="18"/>
    </row>
    <row r="85" spans="1:6" ht="15" customHeight="1">
      <c r="A85" s="70">
        <v>7</v>
      </c>
      <c r="B85" s="77" t="s">
        <v>34</v>
      </c>
      <c r="C85" s="76"/>
      <c r="D85" s="78"/>
      <c r="E85" s="118"/>
      <c r="F85" s="118"/>
    </row>
    <row r="86" spans="2:6" ht="16.5" customHeight="1">
      <c r="B86" s="41" t="s">
        <v>51</v>
      </c>
      <c r="C86" s="76" t="s">
        <v>15</v>
      </c>
      <c r="D86" s="51">
        <v>35.82</v>
      </c>
      <c r="E86" s="118">
        <v>0</v>
      </c>
      <c r="F86" s="118">
        <v>0</v>
      </c>
    </row>
    <row r="87" spans="2:6" ht="15.75" customHeight="1">
      <c r="B87" s="99"/>
      <c r="C87" s="76"/>
      <c r="D87" s="78"/>
      <c r="E87" s="118"/>
      <c r="F87" s="118"/>
    </row>
    <row r="88" spans="1:2" ht="33.75" customHeight="1">
      <c r="A88" s="70">
        <v>8</v>
      </c>
      <c r="B88" s="13" t="s">
        <v>52</v>
      </c>
    </row>
    <row r="89" spans="2:6" ht="14.25">
      <c r="B89" s="41" t="s">
        <v>14</v>
      </c>
      <c r="C89" s="76" t="s">
        <v>15</v>
      </c>
      <c r="D89" s="50">
        <v>5.6</v>
      </c>
      <c r="E89" s="108">
        <v>0</v>
      </c>
      <c r="F89" s="108">
        <v>0</v>
      </c>
    </row>
    <row r="90" ht="13.5" thickBot="1">
      <c r="K90" s="18"/>
    </row>
    <row r="91" spans="1:11" ht="14.25" thickBot="1" thickTop="1">
      <c r="A91" s="39" t="s">
        <v>124</v>
      </c>
      <c r="B91" s="8" t="s">
        <v>17</v>
      </c>
      <c r="C91" s="9"/>
      <c r="D91" s="45"/>
      <c r="E91" s="115"/>
      <c r="F91" s="116">
        <f>SUM(F68:F90)</f>
        <v>0</v>
      </c>
      <c r="K91" s="18"/>
    </row>
    <row r="92" ht="13.5" customHeight="1" thickBot="1" thickTop="1">
      <c r="K92" s="18"/>
    </row>
    <row r="93" spans="1:11" ht="15" customHeight="1" thickBot="1" thickTop="1">
      <c r="A93" s="39" t="s">
        <v>127</v>
      </c>
      <c r="B93" s="10" t="s">
        <v>18</v>
      </c>
      <c r="K93" s="18"/>
    </row>
    <row r="94" ht="18.75" customHeight="1" thickTop="1">
      <c r="K94" s="18"/>
    </row>
    <row r="95" spans="1:11" ht="44.25" customHeight="1">
      <c r="A95" s="70">
        <v>1</v>
      </c>
      <c r="B95" s="13" t="s">
        <v>19</v>
      </c>
      <c r="D95" s="50"/>
      <c r="K95" s="18"/>
    </row>
    <row r="96" spans="2:11" ht="19.5" customHeight="1">
      <c r="B96" s="41" t="s">
        <v>20</v>
      </c>
      <c r="D96" s="50"/>
      <c r="K96" s="18"/>
    </row>
    <row r="97" spans="2:11" ht="19.5" customHeight="1">
      <c r="B97" s="79" t="s">
        <v>21</v>
      </c>
      <c r="C97" s="18" t="s">
        <v>22</v>
      </c>
      <c r="D97" s="50">
        <f>0.5*D100</f>
        <v>3592.4849999999997</v>
      </c>
      <c r="K97" s="18"/>
    </row>
    <row r="98" spans="2:11" ht="12.75" customHeight="1">
      <c r="B98" s="79" t="s">
        <v>23</v>
      </c>
      <c r="C98" s="18" t="s">
        <v>22</v>
      </c>
      <c r="D98" s="50">
        <f>0.5*D100</f>
        <v>3592.4849999999997</v>
      </c>
      <c r="K98" s="18"/>
    </row>
    <row r="99" spans="4:11" ht="12.75">
      <c r="D99" s="50"/>
      <c r="K99" s="18"/>
    </row>
    <row r="100" spans="2:11" ht="12.75">
      <c r="B100" s="41" t="s">
        <v>24</v>
      </c>
      <c r="C100" s="18" t="s">
        <v>22</v>
      </c>
      <c r="D100" s="50">
        <f>D107*0.65</f>
        <v>7184.969999999999</v>
      </c>
      <c r="E100" s="108">
        <v>0</v>
      </c>
      <c r="F100" s="108">
        <v>0</v>
      </c>
      <c r="K100" s="18"/>
    </row>
    <row r="101" spans="4:11" ht="12.75">
      <c r="D101" s="50"/>
      <c r="K101" s="18"/>
    </row>
    <row r="102" spans="1:11" ht="38.25">
      <c r="A102" s="70">
        <v>2</v>
      </c>
      <c r="B102" s="13" t="s">
        <v>25</v>
      </c>
      <c r="D102" s="50"/>
      <c r="K102" s="18"/>
    </row>
    <row r="103" spans="2:11" ht="16.5" customHeight="1">
      <c r="B103" s="41" t="s">
        <v>26</v>
      </c>
      <c r="D103" s="50"/>
      <c r="K103" s="18"/>
    </row>
    <row r="104" spans="2:11" ht="12.75">
      <c r="B104" s="41" t="s">
        <v>24</v>
      </c>
      <c r="C104" s="18" t="s">
        <v>22</v>
      </c>
      <c r="D104" s="50">
        <f>0.35*D107</f>
        <v>3868.8299999999995</v>
      </c>
      <c r="E104" s="108">
        <v>0</v>
      </c>
      <c r="F104" s="108">
        <v>0</v>
      </c>
      <c r="K104" s="18"/>
    </row>
    <row r="105" spans="1:8" s="74" customFormat="1" ht="12.75">
      <c r="A105" s="70"/>
      <c r="B105" s="41"/>
      <c r="C105" s="18"/>
      <c r="D105" s="50"/>
      <c r="E105" s="108"/>
      <c r="F105" s="108"/>
      <c r="G105" s="96"/>
      <c r="H105" s="73"/>
    </row>
    <row r="106" spans="1:8" s="74" customFormat="1" ht="13.5" thickBot="1">
      <c r="A106" s="70"/>
      <c r="B106" s="41"/>
      <c r="C106" s="18"/>
      <c r="D106" s="80"/>
      <c r="E106" s="108"/>
      <c r="F106" s="108"/>
      <c r="G106" s="96"/>
      <c r="H106" s="73"/>
    </row>
    <row r="107" spans="1:8" s="74" customFormat="1" ht="14.25" thickBot="1" thickTop="1">
      <c r="A107" s="39" t="s">
        <v>127</v>
      </c>
      <c r="B107" s="8" t="s">
        <v>27</v>
      </c>
      <c r="C107" s="81" t="s">
        <v>22</v>
      </c>
      <c r="D107" s="82">
        <f>D108*90</f>
        <v>11053.8</v>
      </c>
      <c r="E107" s="115"/>
      <c r="F107" s="116">
        <v>0</v>
      </c>
      <c r="G107" s="96"/>
      <c r="H107" s="73"/>
    </row>
    <row r="108" spans="1:8" s="74" customFormat="1" ht="13.5" thickTop="1">
      <c r="A108" s="5"/>
      <c r="B108" s="6"/>
      <c r="C108" s="7"/>
      <c r="D108" s="83">
        <f>SUM(D68:D89)</f>
        <v>122.82</v>
      </c>
      <c r="E108" s="117"/>
      <c r="F108" s="117"/>
      <c r="G108" s="100"/>
      <c r="H108" s="73"/>
    </row>
    <row r="109" spans="1:8" s="74" customFormat="1" ht="13.5" thickBot="1">
      <c r="A109" s="5"/>
      <c r="B109" s="6"/>
      <c r="C109" s="7"/>
      <c r="D109" s="46"/>
      <c r="E109" s="117"/>
      <c r="F109" s="117"/>
      <c r="G109" s="96"/>
      <c r="H109" s="73"/>
    </row>
    <row r="110" spans="1:8" s="74" customFormat="1" ht="14.25" thickBot="1" thickTop="1">
      <c r="A110" s="39" t="s">
        <v>128</v>
      </c>
      <c r="B110" s="10" t="s">
        <v>28</v>
      </c>
      <c r="C110" s="7"/>
      <c r="D110" s="46"/>
      <c r="E110" s="117"/>
      <c r="F110" s="117"/>
      <c r="G110" s="96"/>
      <c r="H110" s="73"/>
    </row>
    <row r="111" spans="1:8" s="74" customFormat="1" ht="13.5" thickTop="1">
      <c r="A111" s="5"/>
      <c r="B111" s="6"/>
      <c r="C111" s="7"/>
      <c r="D111" s="46"/>
      <c r="E111" s="117"/>
      <c r="F111" s="117"/>
      <c r="G111" s="96"/>
      <c r="H111" s="73"/>
    </row>
    <row r="112" spans="1:8" s="74" customFormat="1" ht="15" customHeight="1">
      <c r="A112" s="5"/>
      <c r="B112" s="13"/>
      <c r="C112" s="76"/>
      <c r="D112" s="43"/>
      <c r="E112" s="108"/>
      <c r="F112" s="108"/>
      <c r="G112" s="96"/>
      <c r="H112" s="73"/>
    </row>
    <row r="113" spans="1:8" s="74" customFormat="1" ht="25.5">
      <c r="A113" s="62">
        <v>1</v>
      </c>
      <c r="B113" s="52" t="s">
        <v>54</v>
      </c>
      <c r="C113" s="7"/>
      <c r="D113" s="69"/>
      <c r="E113" s="117"/>
      <c r="F113" s="117"/>
      <c r="G113" s="96"/>
      <c r="H113" s="73"/>
    </row>
    <row r="114" spans="1:8" s="74" customFormat="1" ht="14.25">
      <c r="A114" s="5"/>
      <c r="B114" s="13" t="s">
        <v>56</v>
      </c>
      <c r="C114" s="76" t="s">
        <v>137</v>
      </c>
      <c r="D114" s="50">
        <v>57.86</v>
      </c>
      <c r="E114" s="108">
        <v>0</v>
      </c>
      <c r="F114" s="108">
        <v>0</v>
      </c>
      <c r="G114" s="96"/>
      <c r="H114" s="73"/>
    </row>
    <row r="115" spans="1:8" s="74" customFormat="1" ht="14.25">
      <c r="A115" s="85"/>
      <c r="B115" s="13" t="s">
        <v>57</v>
      </c>
      <c r="C115" s="76" t="s">
        <v>137</v>
      </c>
      <c r="D115" s="50">
        <v>55.74</v>
      </c>
      <c r="E115" s="108">
        <v>0</v>
      </c>
      <c r="F115" s="108">
        <v>0</v>
      </c>
      <c r="G115" s="96"/>
      <c r="H115" s="73"/>
    </row>
    <row r="116" spans="1:8" s="74" customFormat="1" ht="12.75">
      <c r="A116" s="62"/>
      <c r="B116" s="41"/>
      <c r="C116" s="18"/>
      <c r="D116" s="43"/>
      <c r="E116" s="108"/>
      <c r="F116" s="108"/>
      <c r="G116" s="96"/>
      <c r="H116" s="73"/>
    </row>
    <row r="117" spans="1:8" s="74" customFormat="1" ht="25.5">
      <c r="A117" s="62">
        <v>2</v>
      </c>
      <c r="B117" s="79" t="s">
        <v>29</v>
      </c>
      <c r="C117" s="76"/>
      <c r="D117" s="46"/>
      <c r="E117" s="117"/>
      <c r="F117" s="117"/>
      <c r="G117" s="96"/>
      <c r="H117" s="73"/>
    </row>
    <row r="118" spans="1:8" s="74" customFormat="1" ht="14.25">
      <c r="A118" s="70"/>
      <c r="B118" s="13" t="s">
        <v>89</v>
      </c>
      <c r="C118" s="76" t="s">
        <v>137</v>
      </c>
      <c r="D118" s="50">
        <v>6.05</v>
      </c>
      <c r="E118" s="108">
        <v>0</v>
      </c>
      <c r="F118" s="108">
        <v>0</v>
      </c>
      <c r="G118" s="96"/>
      <c r="H118" s="73"/>
    </row>
    <row r="119" spans="1:8" s="74" customFormat="1" ht="14.25">
      <c r="A119" s="5"/>
      <c r="B119" s="13" t="s">
        <v>90</v>
      </c>
      <c r="C119" s="76" t="s">
        <v>137</v>
      </c>
      <c r="D119" s="124">
        <v>23.05</v>
      </c>
      <c r="E119" s="119">
        <v>0</v>
      </c>
      <c r="F119" s="108">
        <v>0</v>
      </c>
      <c r="G119" s="96"/>
      <c r="H119" s="73"/>
    </row>
    <row r="120" spans="1:8" s="74" customFormat="1" ht="12.75">
      <c r="A120" s="5"/>
      <c r="B120" s="6"/>
      <c r="C120" s="7"/>
      <c r="D120" s="46"/>
      <c r="E120" s="117"/>
      <c r="F120" s="117"/>
      <c r="G120" s="96"/>
      <c r="H120" s="73"/>
    </row>
    <row r="121" spans="1:8" s="74" customFormat="1" ht="45" customHeight="1">
      <c r="A121" s="62">
        <v>3</v>
      </c>
      <c r="B121" s="52" t="s">
        <v>30</v>
      </c>
      <c r="C121" s="7"/>
      <c r="D121" s="69"/>
      <c r="E121" s="117"/>
      <c r="F121" s="117"/>
      <c r="G121" s="96"/>
      <c r="H121" s="73"/>
    </row>
    <row r="122" spans="1:8" s="74" customFormat="1" ht="14.25">
      <c r="A122" s="70"/>
      <c r="B122" s="13" t="s">
        <v>58</v>
      </c>
      <c r="C122" s="76" t="s">
        <v>137</v>
      </c>
      <c r="D122" s="51">
        <v>4.5</v>
      </c>
      <c r="E122" s="118">
        <v>0</v>
      </c>
      <c r="F122" s="118">
        <v>0</v>
      </c>
      <c r="G122" s="96"/>
      <c r="H122" s="73"/>
    </row>
    <row r="123" spans="1:8" s="74" customFormat="1" ht="14.25">
      <c r="A123" s="5"/>
      <c r="B123" s="13" t="s">
        <v>91</v>
      </c>
      <c r="C123" s="76" t="s">
        <v>137</v>
      </c>
      <c r="D123" s="50">
        <v>109.4</v>
      </c>
      <c r="E123" s="108">
        <v>0</v>
      </c>
      <c r="F123" s="118">
        <v>0</v>
      </c>
      <c r="G123" s="96"/>
      <c r="H123" s="73"/>
    </row>
    <row r="124" spans="1:8" s="74" customFormat="1" ht="12.75">
      <c r="A124" s="5"/>
      <c r="B124" s="13"/>
      <c r="C124" s="76"/>
      <c r="D124" s="84"/>
      <c r="E124" s="117"/>
      <c r="F124" s="108"/>
      <c r="G124" s="96"/>
      <c r="H124" s="73"/>
    </row>
    <row r="125" spans="1:8" s="74" customFormat="1" ht="33" customHeight="1">
      <c r="A125" s="62">
        <v>4</v>
      </c>
      <c r="B125" s="79" t="s">
        <v>59</v>
      </c>
      <c r="C125" s="7"/>
      <c r="D125" s="46"/>
      <c r="E125" s="117"/>
      <c r="F125" s="117"/>
      <c r="G125" s="96"/>
      <c r="H125" s="73"/>
    </row>
    <row r="126" spans="1:8" s="74" customFormat="1" ht="14.25">
      <c r="A126" s="5"/>
      <c r="B126" s="13" t="s">
        <v>31</v>
      </c>
      <c r="C126" s="76" t="s">
        <v>137</v>
      </c>
      <c r="D126" s="51">
        <v>180</v>
      </c>
      <c r="E126" s="118">
        <v>0</v>
      </c>
      <c r="F126" s="118">
        <v>0</v>
      </c>
      <c r="G126" s="96"/>
      <c r="H126" s="73"/>
    </row>
    <row r="127" spans="1:8" s="74" customFormat="1" ht="13.5" thickBot="1">
      <c r="A127" s="5"/>
      <c r="B127" s="6"/>
      <c r="C127" s="7"/>
      <c r="D127" s="83"/>
      <c r="E127" s="117"/>
      <c r="F127" s="117"/>
      <c r="G127" s="96"/>
      <c r="H127" s="73"/>
    </row>
    <row r="128" spans="1:8" s="74" customFormat="1" ht="14.25" thickBot="1" thickTop="1">
      <c r="A128" s="39" t="s">
        <v>128</v>
      </c>
      <c r="B128" s="8" t="s">
        <v>32</v>
      </c>
      <c r="C128" s="9" t="s">
        <v>33</v>
      </c>
      <c r="D128" s="125">
        <f>SUM(D112:D126)</f>
        <v>436.6</v>
      </c>
      <c r="E128" s="115"/>
      <c r="F128" s="116">
        <f>SUM(F112:F126)</f>
        <v>0</v>
      </c>
      <c r="G128" s="96"/>
      <c r="H128" s="73"/>
    </row>
    <row r="129" spans="1:8" s="74" customFormat="1" ht="12" customHeight="1" thickBot="1" thickTop="1">
      <c r="A129" s="70"/>
      <c r="B129" s="41"/>
      <c r="C129" s="18"/>
      <c r="D129" s="43"/>
      <c r="E129" s="108"/>
      <c r="F129" s="108"/>
      <c r="G129" s="96"/>
      <c r="H129" s="73"/>
    </row>
    <row r="130" spans="1:8" s="74" customFormat="1" ht="13.5" customHeight="1" thickBot="1" thickTop="1">
      <c r="A130" s="39" t="s">
        <v>129</v>
      </c>
      <c r="B130" s="10" t="s">
        <v>125</v>
      </c>
      <c r="C130" s="18"/>
      <c r="D130" s="43"/>
      <c r="E130" s="108"/>
      <c r="F130" s="108"/>
      <c r="G130" s="96"/>
      <c r="H130" s="73"/>
    </row>
    <row r="131" spans="1:8" s="74" customFormat="1" ht="13.5" thickTop="1">
      <c r="A131" s="5"/>
      <c r="B131" s="65" t="s">
        <v>97</v>
      </c>
      <c r="C131" s="18"/>
      <c r="D131" s="43"/>
      <c r="E131" s="108"/>
      <c r="F131" s="108"/>
      <c r="G131" s="96"/>
      <c r="H131" s="73"/>
    </row>
    <row r="132" spans="1:8" s="74" customFormat="1" ht="57.75" customHeight="1">
      <c r="A132" s="90"/>
      <c r="B132" s="133" t="s">
        <v>108</v>
      </c>
      <c r="C132" s="133"/>
      <c r="D132" s="133"/>
      <c r="E132" s="133"/>
      <c r="F132" s="133"/>
      <c r="G132" s="96"/>
      <c r="H132" s="73"/>
    </row>
    <row r="133" spans="1:8" s="74" customFormat="1" ht="12.75">
      <c r="A133" s="90"/>
      <c r="B133" s="66"/>
      <c r="C133" s="66"/>
      <c r="D133" s="71"/>
      <c r="E133" s="110"/>
      <c r="F133" s="110"/>
      <c r="G133" s="96"/>
      <c r="H133" s="73"/>
    </row>
    <row r="134" spans="1:8" s="74" customFormat="1" ht="66" customHeight="1">
      <c r="A134" s="70">
        <v>1</v>
      </c>
      <c r="B134" s="13" t="s">
        <v>61</v>
      </c>
      <c r="C134" s="18"/>
      <c r="D134" s="43"/>
      <c r="E134" s="110"/>
      <c r="F134" s="110"/>
      <c r="G134" s="96"/>
      <c r="H134" s="73"/>
    </row>
    <row r="135" spans="1:8" s="74" customFormat="1" ht="16.5" customHeight="1">
      <c r="A135" s="70"/>
      <c r="B135" s="13" t="s">
        <v>81</v>
      </c>
      <c r="C135" s="87" t="s">
        <v>36</v>
      </c>
      <c r="D135" s="50">
        <v>4.22</v>
      </c>
      <c r="E135" s="110">
        <v>0</v>
      </c>
      <c r="F135" s="110">
        <v>0</v>
      </c>
      <c r="G135" s="96"/>
      <c r="H135" s="73"/>
    </row>
    <row r="136" spans="1:8" s="74" customFormat="1" ht="12" customHeight="1">
      <c r="A136" s="70"/>
      <c r="B136" s="13"/>
      <c r="C136" s="87"/>
      <c r="D136" s="50"/>
      <c r="E136" s="110"/>
      <c r="F136" s="110"/>
      <c r="G136" s="96"/>
      <c r="H136" s="73"/>
    </row>
    <row r="137" spans="1:8" s="74" customFormat="1" ht="66" customHeight="1">
      <c r="A137" s="70">
        <v>2</v>
      </c>
      <c r="B137" s="13" t="s">
        <v>62</v>
      </c>
      <c r="C137" s="18"/>
      <c r="D137" s="43"/>
      <c r="E137" s="110"/>
      <c r="F137" s="110"/>
      <c r="G137" s="96"/>
      <c r="H137" s="73"/>
    </row>
    <row r="138" spans="1:8" s="74" customFormat="1" ht="15" customHeight="1">
      <c r="A138" s="70"/>
      <c r="B138" s="13" t="s">
        <v>136</v>
      </c>
      <c r="C138" s="18" t="s">
        <v>137</v>
      </c>
      <c r="D138" s="50">
        <v>20.78</v>
      </c>
      <c r="E138" s="110">
        <v>0</v>
      </c>
      <c r="F138" s="110">
        <v>0</v>
      </c>
      <c r="G138" s="96"/>
      <c r="H138" s="73"/>
    </row>
    <row r="139" spans="1:8" s="74" customFormat="1" ht="15" customHeight="1">
      <c r="A139" s="70"/>
      <c r="B139" s="13"/>
      <c r="C139" s="18"/>
      <c r="D139" s="50"/>
      <c r="E139" s="110"/>
      <c r="F139" s="110"/>
      <c r="G139" s="96"/>
      <c r="H139" s="73"/>
    </row>
    <row r="140" spans="1:8" s="74" customFormat="1" ht="78" customHeight="1">
      <c r="A140" s="70" t="s">
        <v>80</v>
      </c>
      <c r="B140" s="13" t="s">
        <v>82</v>
      </c>
      <c r="C140" s="18" t="s">
        <v>137</v>
      </c>
      <c r="D140" s="50"/>
      <c r="E140" s="128">
        <v>0</v>
      </c>
      <c r="F140" s="128">
        <f>D140*E140</f>
        <v>0</v>
      </c>
      <c r="G140" s="96"/>
      <c r="H140" s="73"/>
    </row>
    <row r="141" spans="1:8" s="74" customFormat="1" ht="12.75" customHeight="1">
      <c r="A141" s="70"/>
      <c r="B141" s="13"/>
      <c r="C141" s="87"/>
      <c r="D141" s="50"/>
      <c r="E141" s="110"/>
      <c r="F141" s="110"/>
      <c r="G141" s="96"/>
      <c r="H141" s="73"/>
    </row>
    <row r="142" spans="1:8" s="74" customFormat="1" ht="66" customHeight="1">
      <c r="A142" s="70">
        <v>3</v>
      </c>
      <c r="B142" s="13" t="s">
        <v>60</v>
      </c>
      <c r="C142" s="18"/>
      <c r="D142" s="43"/>
      <c r="E142" s="110"/>
      <c r="F142" s="110"/>
      <c r="G142" s="96"/>
      <c r="H142" s="73"/>
    </row>
    <row r="143" spans="1:8" s="74" customFormat="1" ht="13.5" customHeight="1">
      <c r="A143" s="70"/>
      <c r="B143" s="13" t="s">
        <v>136</v>
      </c>
      <c r="C143" s="18" t="s">
        <v>137</v>
      </c>
      <c r="D143" s="50"/>
      <c r="E143" s="110">
        <v>0</v>
      </c>
      <c r="F143" s="110">
        <f>D143*E143</f>
        <v>0</v>
      </c>
      <c r="G143" s="96"/>
      <c r="H143" s="73"/>
    </row>
    <row r="144" spans="1:8" s="74" customFormat="1" ht="169.5" customHeight="1" hidden="1" thickBot="1">
      <c r="A144" s="70"/>
      <c r="B144" s="13"/>
      <c r="C144" s="87"/>
      <c r="D144" s="50"/>
      <c r="E144" s="110"/>
      <c r="F144" s="110">
        <f>D144*E144</f>
        <v>0</v>
      </c>
      <c r="G144" s="96"/>
      <c r="H144" s="73"/>
    </row>
    <row r="145" spans="1:8" s="74" customFormat="1" ht="11.25" customHeight="1">
      <c r="A145" s="70"/>
      <c r="B145" s="13"/>
      <c r="C145" s="18"/>
      <c r="D145" s="43"/>
      <c r="E145" s="108"/>
      <c r="F145" s="108"/>
      <c r="G145" s="96"/>
      <c r="H145" s="73"/>
    </row>
    <row r="146" spans="1:8" s="74" customFormat="1" ht="59.25" customHeight="1">
      <c r="A146" s="70">
        <v>4</v>
      </c>
      <c r="B146" s="104" t="s">
        <v>79</v>
      </c>
      <c r="C146" s="18"/>
      <c r="D146" s="50"/>
      <c r="E146" s="108"/>
      <c r="F146" s="108"/>
      <c r="G146" s="96"/>
      <c r="H146" s="73"/>
    </row>
    <row r="147" spans="1:8" s="74" customFormat="1" ht="24" customHeight="1">
      <c r="A147" s="70"/>
      <c r="B147" s="13" t="s">
        <v>136</v>
      </c>
      <c r="C147" s="18" t="s">
        <v>137</v>
      </c>
      <c r="D147" s="50">
        <v>134.5</v>
      </c>
      <c r="E147" s="108">
        <v>0</v>
      </c>
      <c r="F147" s="108">
        <v>0</v>
      </c>
      <c r="G147" s="96"/>
      <c r="H147" s="73"/>
    </row>
    <row r="148" spans="1:8" s="74" customFormat="1" ht="13.5" customHeight="1">
      <c r="A148" s="105"/>
      <c r="B148" s="86"/>
      <c r="C148" s="47"/>
      <c r="D148" s="43"/>
      <c r="E148" s="108"/>
      <c r="F148" s="108"/>
      <c r="G148" s="96"/>
      <c r="H148" s="73"/>
    </row>
    <row r="149" spans="1:8" s="74" customFormat="1" ht="55.5" customHeight="1">
      <c r="A149" s="70">
        <v>5</v>
      </c>
      <c r="B149" s="104" t="s">
        <v>93</v>
      </c>
      <c r="C149" s="18"/>
      <c r="D149" s="50"/>
      <c r="E149" s="108"/>
      <c r="F149" s="108"/>
      <c r="G149" s="96"/>
      <c r="H149" s="73"/>
    </row>
    <row r="150" spans="1:8" s="74" customFormat="1" ht="22.5" customHeight="1">
      <c r="A150" s="70"/>
      <c r="B150" s="18" t="s">
        <v>136</v>
      </c>
      <c r="C150" s="18" t="s">
        <v>137</v>
      </c>
      <c r="D150" s="50"/>
      <c r="E150" s="108">
        <v>0</v>
      </c>
      <c r="F150" s="108">
        <f>D150*E150</f>
        <v>0</v>
      </c>
      <c r="G150" s="96"/>
      <c r="H150" s="73"/>
    </row>
    <row r="151" spans="1:8" s="74" customFormat="1" ht="13.5" customHeight="1">
      <c r="A151" s="105"/>
      <c r="B151" s="86"/>
      <c r="C151" s="47"/>
      <c r="D151" s="43"/>
      <c r="E151" s="108"/>
      <c r="F151" s="108"/>
      <c r="G151" s="96"/>
      <c r="H151" s="73"/>
    </row>
    <row r="152" spans="1:8" s="74" customFormat="1" ht="62.25" customHeight="1">
      <c r="A152" s="70">
        <v>6</v>
      </c>
      <c r="B152" s="104" t="s">
        <v>94</v>
      </c>
      <c r="C152" s="18"/>
      <c r="D152" s="50"/>
      <c r="E152" s="108"/>
      <c r="F152" s="108"/>
      <c r="G152" s="96"/>
      <c r="H152" s="73"/>
    </row>
    <row r="153" spans="1:8" s="74" customFormat="1" ht="17.25" customHeight="1" thickBot="1">
      <c r="A153" s="70"/>
      <c r="B153" s="13" t="s">
        <v>136</v>
      </c>
      <c r="C153" s="18" t="s">
        <v>137</v>
      </c>
      <c r="D153" s="50"/>
      <c r="E153" s="108">
        <v>0</v>
      </c>
      <c r="F153" s="108">
        <f>D153*E153</f>
        <v>0</v>
      </c>
      <c r="G153" s="96"/>
      <c r="H153" s="73"/>
    </row>
    <row r="154" spans="1:8" s="74" customFormat="1" ht="18.75" customHeight="1" thickBot="1" thickTop="1">
      <c r="A154" s="39" t="s">
        <v>129</v>
      </c>
      <c r="B154" s="8" t="s">
        <v>126</v>
      </c>
      <c r="C154" s="9"/>
      <c r="D154" s="45"/>
      <c r="E154" s="115"/>
      <c r="F154" s="116">
        <f>SUM(F135:F153)</f>
        <v>0</v>
      </c>
      <c r="G154" s="96"/>
      <c r="H154" s="73"/>
    </row>
    <row r="155" spans="1:8" s="74" customFormat="1" ht="18.75" customHeight="1" thickTop="1">
      <c r="A155" s="126"/>
      <c r="B155" s="127"/>
      <c r="C155" s="7"/>
      <c r="D155" s="46"/>
      <c r="E155" s="117"/>
      <c r="F155" s="117"/>
      <c r="G155" s="96"/>
      <c r="H155" s="73"/>
    </row>
    <row r="156" spans="1:8" s="74" customFormat="1" ht="18.75" customHeight="1" thickBot="1">
      <c r="A156" s="107"/>
      <c r="B156" s="6"/>
      <c r="C156" s="7"/>
      <c r="D156" s="46"/>
      <c r="E156" s="117"/>
      <c r="F156" s="117"/>
      <c r="G156" s="96"/>
      <c r="H156" s="73"/>
    </row>
    <row r="157" spans="1:8" s="74" customFormat="1" ht="15" customHeight="1" thickBot="1" thickTop="1">
      <c r="A157" s="39" t="s">
        <v>131</v>
      </c>
      <c r="B157" s="10" t="s">
        <v>37</v>
      </c>
      <c r="C157" s="18"/>
      <c r="D157" s="43"/>
      <c r="E157" s="108"/>
      <c r="F157" s="108"/>
      <c r="G157" s="96"/>
      <c r="H157" s="73"/>
    </row>
    <row r="158" spans="1:8" s="74" customFormat="1" ht="12.75" customHeight="1" thickTop="1">
      <c r="A158" s="5"/>
      <c r="B158" s="60"/>
      <c r="C158" s="18"/>
      <c r="D158" s="43"/>
      <c r="E158" s="108"/>
      <c r="F158" s="108"/>
      <c r="G158" s="96"/>
      <c r="H158" s="73"/>
    </row>
    <row r="159" spans="1:8" s="74" customFormat="1" ht="96" customHeight="1">
      <c r="A159" s="62">
        <v>1</v>
      </c>
      <c r="B159" s="63" t="s">
        <v>44</v>
      </c>
      <c r="C159"/>
      <c r="D159" s="106"/>
      <c r="E159" s="129"/>
      <c r="F159" s="129"/>
      <c r="G159" s="96"/>
      <c r="H159" s="73"/>
    </row>
    <row r="160" spans="1:8" s="74" customFormat="1" ht="42.75" customHeight="1">
      <c r="A160" s="5"/>
      <c r="B160" s="63" t="s">
        <v>39</v>
      </c>
      <c r="C160" s="18" t="s">
        <v>40</v>
      </c>
      <c r="D160" s="106">
        <v>210</v>
      </c>
      <c r="E160" s="129">
        <v>0</v>
      </c>
      <c r="F160" s="129">
        <v>0</v>
      </c>
      <c r="G160" s="96"/>
      <c r="H160" s="73"/>
    </row>
    <row r="161" spans="1:8" s="74" customFormat="1" ht="12.75" customHeight="1">
      <c r="A161" s="5"/>
      <c r="B161" s="63"/>
      <c r="C161"/>
      <c r="D161" s="106"/>
      <c r="E161" s="129"/>
      <c r="F161" s="129"/>
      <c r="G161" s="96"/>
      <c r="H161" s="73"/>
    </row>
    <row r="162" spans="1:8" s="74" customFormat="1" ht="12.75" customHeight="1">
      <c r="A162" s="5"/>
      <c r="B162" s="41" t="s">
        <v>41</v>
      </c>
      <c r="C162" s="18" t="s">
        <v>40</v>
      </c>
      <c r="D162" s="106">
        <v>286</v>
      </c>
      <c r="E162" s="129">
        <v>0</v>
      </c>
      <c r="F162" s="129">
        <v>0</v>
      </c>
      <c r="G162" s="96"/>
      <c r="H162" s="73"/>
    </row>
    <row r="163" spans="1:8" s="74" customFormat="1" ht="12.75" customHeight="1">
      <c r="A163" s="5"/>
      <c r="B163" s="41" t="s">
        <v>45</v>
      </c>
      <c r="C163" s="18" t="s">
        <v>40</v>
      </c>
      <c r="D163" s="106">
        <v>286</v>
      </c>
      <c r="E163" s="129">
        <v>0</v>
      </c>
      <c r="F163" s="129">
        <v>0</v>
      </c>
      <c r="G163" s="96"/>
      <c r="H163" s="73"/>
    </row>
    <row r="164" spans="1:8" s="74" customFormat="1" ht="17.25" customHeight="1">
      <c r="A164" s="5"/>
      <c r="B164" s="41" t="s">
        <v>46</v>
      </c>
      <c r="C164" s="18" t="s">
        <v>40</v>
      </c>
      <c r="D164" s="106">
        <v>286</v>
      </c>
      <c r="E164" s="129">
        <v>0</v>
      </c>
      <c r="F164" s="129">
        <v>0</v>
      </c>
      <c r="G164" s="96"/>
      <c r="H164" s="73"/>
    </row>
    <row r="165" spans="1:8" s="74" customFormat="1" ht="17.25" customHeight="1">
      <c r="A165" s="62"/>
      <c r="B165" s="1"/>
      <c r="C165"/>
      <c r="D165" s="106"/>
      <c r="E165" s="129"/>
      <c r="F165" s="129"/>
      <c r="G165" s="96"/>
      <c r="H165" s="73"/>
    </row>
    <row r="166" spans="1:8" s="74" customFormat="1" ht="14.25" customHeight="1">
      <c r="A166" s="5"/>
      <c r="B166" s="41" t="s">
        <v>42</v>
      </c>
      <c r="C166" s="18" t="s">
        <v>137</v>
      </c>
      <c r="D166" s="106">
        <v>286</v>
      </c>
      <c r="E166" s="129">
        <v>0</v>
      </c>
      <c r="F166" s="129">
        <v>0</v>
      </c>
      <c r="G166" s="96"/>
      <c r="H166" s="73"/>
    </row>
    <row r="167" spans="1:8" s="74" customFormat="1" ht="12.75" customHeight="1">
      <c r="A167" s="5"/>
      <c r="B167" s="41"/>
      <c r="C167"/>
      <c r="D167" s="106"/>
      <c r="E167" s="129"/>
      <c r="F167" s="129"/>
      <c r="G167" s="96"/>
      <c r="H167" s="73"/>
    </row>
    <row r="168" spans="1:8" s="74" customFormat="1" ht="71.25" customHeight="1">
      <c r="A168" s="62">
        <v>2</v>
      </c>
      <c r="B168" s="63" t="s">
        <v>63</v>
      </c>
      <c r="C168" s="88"/>
      <c r="D168" s="89"/>
      <c r="E168" s="129"/>
      <c r="F168" s="129"/>
      <c r="G168" s="96"/>
      <c r="H168" s="73"/>
    </row>
    <row r="169" spans="1:8" s="74" customFormat="1" ht="12.75" customHeight="1">
      <c r="A169" s="62"/>
      <c r="B169" s="52"/>
      <c r="C169" s="88"/>
      <c r="D169" s="89"/>
      <c r="E169" s="129"/>
      <c r="F169" s="129"/>
      <c r="G169" s="96"/>
      <c r="H169" s="73"/>
    </row>
    <row r="170" spans="1:8" s="74" customFormat="1" ht="12.75" customHeight="1">
      <c r="A170" s="5"/>
      <c r="B170" s="41" t="s">
        <v>43</v>
      </c>
      <c r="C170" s="1"/>
      <c r="D170" s="1"/>
      <c r="E170" s="130"/>
      <c r="F170" s="130"/>
      <c r="G170" s="96"/>
      <c r="H170" s="73"/>
    </row>
    <row r="171" spans="1:11" ht="17.25" customHeight="1">
      <c r="A171" s="1"/>
      <c r="B171" s="41" t="s">
        <v>64</v>
      </c>
      <c r="C171" s="18" t="s">
        <v>137</v>
      </c>
      <c r="D171" s="106">
        <v>286</v>
      </c>
      <c r="E171" s="129">
        <v>0</v>
      </c>
      <c r="F171" s="129">
        <v>0</v>
      </c>
      <c r="K171" s="18"/>
    </row>
    <row r="172" spans="1:11" ht="14.25" customHeight="1">
      <c r="A172" s="2"/>
      <c r="C172"/>
      <c r="D172" s="106"/>
      <c r="E172" s="129"/>
      <c r="F172" s="129"/>
      <c r="K172" s="18"/>
    </row>
    <row r="173" spans="1:11" ht="16.5" customHeight="1">
      <c r="A173" s="2"/>
      <c r="B173" s="41" t="s">
        <v>95</v>
      </c>
      <c r="C173"/>
      <c r="D173" s="106"/>
      <c r="E173" s="129"/>
      <c r="F173" s="129"/>
      <c r="K173" s="18"/>
    </row>
    <row r="174" spans="1:11" ht="12.75">
      <c r="A174" s="2"/>
      <c r="B174" s="41" t="s">
        <v>55</v>
      </c>
      <c r="C174" s="18" t="s">
        <v>96</v>
      </c>
      <c r="D174" s="106">
        <v>21.6</v>
      </c>
      <c r="E174" s="129">
        <v>0</v>
      </c>
      <c r="F174" s="129">
        <v>0</v>
      </c>
      <c r="K174" s="18"/>
    </row>
    <row r="175" spans="1:11" ht="12.75">
      <c r="A175" s="62"/>
      <c r="D175" s="50"/>
      <c r="K175" s="18"/>
    </row>
    <row r="176" ht="13.5" thickBot="1">
      <c r="D176" s="50"/>
    </row>
    <row r="177" spans="1:6" ht="14.25" thickBot="1" thickTop="1">
      <c r="A177" s="39" t="s">
        <v>131</v>
      </c>
      <c r="B177" s="8" t="s">
        <v>38</v>
      </c>
      <c r="C177" s="9"/>
      <c r="D177" s="45"/>
      <c r="E177" s="115"/>
      <c r="F177" s="116">
        <v>0</v>
      </c>
    </row>
    <row r="178" ht="13.5" thickTop="1">
      <c r="K178" s="18"/>
    </row>
    <row r="179" spans="1:3" ht="13.5" thickBot="1">
      <c r="A179" s="2"/>
      <c r="B179" s="1"/>
      <c r="C179"/>
    </row>
    <row r="180" spans="1:3" ht="14.25" thickBot="1" thickTop="1">
      <c r="A180" s="101"/>
      <c r="B180" s="15" t="s">
        <v>132</v>
      </c>
      <c r="C180" s="102"/>
    </row>
    <row r="181" ht="14.25" thickBot="1" thickTop="1"/>
    <row r="182" spans="1:2" ht="14.25" thickBot="1" thickTop="1">
      <c r="A182" s="14" t="s">
        <v>120</v>
      </c>
      <c r="B182" s="38" t="s">
        <v>121</v>
      </c>
    </row>
    <row r="183" ht="13.5" thickTop="1"/>
    <row r="184" spans="1:6" ht="12.75">
      <c r="A184" s="70" t="s">
        <v>122</v>
      </c>
      <c r="B184" s="4" t="s">
        <v>65</v>
      </c>
      <c r="F184" s="108">
        <f>F59</f>
        <v>0</v>
      </c>
    </row>
    <row r="186" spans="1:6" ht="12.75">
      <c r="A186" s="3" t="s">
        <v>123</v>
      </c>
      <c r="B186" s="4" t="s">
        <v>141</v>
      </c>
      <c r="F186" s="108">
        <f>F51</f>
        <v>0</v>
      </c>
    </row>
    <row r="187" spans="1:2" ht="12.75">
      <c r="A187" s="3"/>
      <c r="B187" s="4"/>
    </row>
    <row r="188" spans="1:6" ht="12.75">
      <c r="A188" s="3" t="s">
        <v>124</v>
      </c>
      <c r="B188" s="6" t="s">
        <v>12</v>
      </c>
      <c r="F188" s="108">
        <f>F91</f>
        <v>0</v>
      </c>
    </row>
    <row r="189" spans="1:2" ht="12.75">
      <c r="A189" s="3"/>
      <c r="B189" s="6"/>
    </row>
    <row r="190" spans="1:6" ht="12.75">
      <c r="A190" s="107" t="s">
        <v>127</v>
      </c>
      <c r="B190" s="6" t="s">
        <v>18</v>
      </c>
      <c r="F190" s="108">
        <f>F107</f>
        <v>0</v>
      </c>
    </row>
    <row r="191" spans="1:2" ht="12.75">
      <c r="A191" s="107"/>
      <c r="B191" s="6"/>
    </row>
    <row r="192" spans="1:6" ht="12.75">
      <c r="A192" s="107" t="s">
        <v>128</v>
      </c>
      <c r="B192" s="6" t="s">
        <v>28</v>
      </c>
      <c r="F192" s="108">
        <f>F128</f>
        <v>0</v>
      </c>
    </row>
    <row r="194" spans="1:6" ht="12.75">
      <c r="A194" s="3" t="s">
        <v>129</v>
      </c>
      <c r="B194" s="4" t="s">
        <v>125</v>
      </c>
      <c r="F194" s="108">
        <f>F154</f>
        <v>0</v>
      </c>
    </row>
    <row r="196" spans="1:6" ht="12.75">
      <c r="A196" s="3" t="s">
        <v>131</v>
      </c>
      <c r="B196" s="4" t="s">
        <v>37</v>
      </c>
      <c r="F196" s="108">
        <f>F177</f>
        <v>0</v>
      </c>
    </row>
    <row r="197" spans="1:2" ht="13.5" thickBot="1">
      <c r="A197" s="3"/>
      <c r="B197" s="4"/>
    </row>
    <row r="198" spans="1:6" ht="14.25" thickBot="1" thickTop="1">
      <c r="A198" s="14" t="s">
        <v>120</v>
      </c>
      <c r="B198" s="15" t="s">
        <v>133</v>
      </c>
      <c r="C198" s="103"/>
      <c r="D198" s="48"/>
      <c r="E198" s="120"/>
      <c r="F198" s="121">
        <f>SUM(F183:F196)</f>
        <v>0</v>
      </c>
    </row>
    <row r="199" ht="14.25" thickBot="1" thickTop="1"/>
    <row r="200" spans="1:6" ht="14.25" thickBot="1" thickTop="1">
      <c r="A200" s="14"/>
      <c r="B200" s="15" t="s">
        <v>134</v>
      </c>
      <c r="C200" s="16"/>
      <c r="D200" s="49"/>
      <c r="E200" s="122"/>
      <c r="F200" s="121">
        <v>0</v>
      </c>
    </row>
    <row r="201" spans="1:3" ht="13.5" thickTop="1">
      <c r="A201" s="2"/>
      <c r="B201" s="1"/>
      <c r="C201"/>
    </row>
    <row r="202" spans="1:3" ht="12.75">
      <c r="A202" s="2"/>
      <c r="B202" s="1"/>
      <c r="C202"/>
    </row>
    <row r="203" spans="1:4" ht="12.75">
      <c r="A203" s="2"/>
      <c r="B203" s="41" t="s">
        <v>75</v>
      </c>
      <c r="C203"/>
      <c r="D203" s="50" t="s">
        <v>135</v>
      </c>
    </row>
    <row r="204" spans="1:4" ht="12.75">
      <c r="A204" s="2"/>
      <c r="B204"/>
      <c r="C204"/>
      <c r="D204" s="50" t="s">
        <v>84</v>
      </c>
    </row>
    <row r="205" spans="1:3" ht="12.75">
      <c r="A205" s="2"/>
      <c r="B205"/>
      <c r="C205"/>
    </row>
    <row r="206" spans="1:3" ht="12.75">
      <c r="A206" s="2"/>
      <c r="B206"/>
      <c r="C206"/>
    </row>
    <row r="207" spans="1:3" ht="12.75">
      <c r="A207" s="2"/>
      <c r="B207"/>
      <c r="C207"/>
    </row>
    <row r="208" spans="1:3" ht="12.75">
      <c r="A208" s="2"/>
      <c r="B208"/>
      <c r="C208"/>
    </row>
    <row r="209" spans="1:3" ht="12.75">
      <c r="A209" s="2"/>
      <c r="B209" s="1"/>
      <c r="C209"/>
    </row>
    <row r="210" spans="1:3" ht="12.75">
      <c r="A210" s="2"/>
      <c r="B210" s="1"/>
      <c r="C210"/>
    </row>
    <row r="211" spans="1:3" ht="13.5" thickBot="1">
      <c r="A211"/>
      <c r="B211" s="1"/>
      <c r="C211"/>
    </row>
    <row r="212" spans="1:3" ht="17.25" thickBot="1" thickTop="1">
      <c r="A212"/>
      <c r="B212" s="42" t="s">
        <v>118</v>
      </c>
      <c r="C212"/>
    </row>
    <row r="213" spans="1:3" ht="13.5" thickTop="1">
      <c r="A213" s="2"/>
      <c r="B213" s="1"/>
      <c r="C213"/>
    </row>
    <row r="214" spans="1:3" ht="13.5" thickBot="1">
      <c r="A214" s="2"/>
      <c r="B214" s="1"/>
      <c r="C214"/>
    </row>
    <row r="215" spans="1:6" ht="14.25" thickBot="1" thickTop="1">
      <c r="A215" s="14" t="s">
        <v>120</v>
      </c>
      <c r="B215" s="15" t="s">
        <v>133</v>
      </c>
      <c r="C215" s="17"/>
      <c r="D215" s="48"/>
      <c r="E215" s="120"/>
      <c r="F215" s="121">
        <f>F198</f>
        <v>0</v>
      </c>
    </row>
    <row r="216" spans="1:6" ht="13.5" thickTop="1">
      <c r="A216" s="2"/>
      <c r="B216" s="1"/>
      <c r="C216"/>
      <c r="F216" s="118"/>
    </row>
    <row r="217" spans="1:6" ht="12.75">
      <c r="A217" s="2"/>
      <c r="B217" s="1"/>
      <c r="C217"/>
      <c r="F217" s="118"/>
    </row>
    <row r="218" spans="1:6" ht="13.5" thickBot="1">
      <c r="A218" s="2"/>
      <c r="B218" s="1"/>
      <c r="C218"/>
      <c r="F218" s="118"/>
    </row>
    <row r="219" spans="1:6" ht="14.25" thickBot="1" thickTop="1">
      <c r="A219" s="14"/>
      <c r="B219" s="15" t="s">
        <v>134</v>
      </c>
      <c r="C219" s="16"/>
      <c r="D219" s="49"/>
      <c r="E219" s="122"/>
      <c r="F219" s="121">
        <v>0</v>
      </c>
    </row>
    <row r="220" spans="1:6" ht="14.25" thickBot="1" thickTop="1">
      <c r="A220" s="2"/>
      <c r="B220" s="1"/>
      <c r="C220"/>
      <c r="F220" s="118"/>
    </row>
    <row r="221" spans="1:6" ht="14.25" thickBot="1" thickTop="1">
      <c r="A221" s="14"/>
      <c r="B221" s="15" t="s">
        <v>98</v>
      </c>
      <c r="C221" s="16"/>
      <c r="D221" s="49"/>
      <c r="E221" s="122"/>
      <c r="F221" s="121">
        <f>F219*0.25</f>
        <v>0</v>
      </c>
    </row>
    <row r="222" spans="1:6" ht="14.25" thickBot="1" thickTop="1">
      <c r="A222" s="2"/>
      <c r="B222" s="1"/>
      <c r="C222"/>
      <c r="F222" s="118"/>
    </row>
    <row r="223" spans="1:6" ht="14.25" thickBot="1" thickTop="1">
      <c r="A223" s="14"/>
      <c r="B223" s="15" t="s">
        <v>119</v>
      </c>
      <c r="C223" s="16"/>
      <c r="D223" s="49"/>
      <c r="E223" s="122"/>
      <c r="F223" s="121">
        <f>F219+F221</f>
        <v>0</v>
      </c>
    </row>
    <row r="224" spans="1:3" ht="13.5" thickTop="1">
      <c r="A224" s="2"/>
      <c r="B224" s="1"/>
      <c r="C224"/>
    </row>
    <row r="225" spans="1:3" ht="12.75">
      <c r="A225" s="2"/>
      <c r="B225" s="1"/>
      <c r="C225"/>
    </row>
    <row r="226" spans="1:3" ht="12.75">
      <c r="A226" s="2"/>
      <c r="B226" s="1"/>
      <c r="C226"/>
    </row>
    <row r="227" spans="1:3" ht="12.75">
      <c r="A227" s="2"/>
      <c r="B227" s="1"/>
      <c r="C227"/>
    </row>
    <row r="228" spans="1:3" ht="12.75">
      <c r="A228" s="2"/>
      <c r="B228" s="1"/>
      <c r="C228"/>
    </row>
    <row r="229" spans="1:3" ht="12.75">
      <c r="A229" s="2"/>
      <c r="B229" s="1"/>
      <c r="C229"/>
    </row>
    <row r="230" ht="13.5" thickBot="1"/>
    <row r="231" spans="1:6" ht="14.25" thickBot="1" thickTop="1">
      <c r="A231" s="14"/>
      <c r="B231" s="15" t="s">
        <v>134</v>
      </c>
      <c r="C231" s="16"/>
      <c r="D231" s="49"/>
      <c r="E231" s="122"/>
      <c r="F231" s="121">
        <f>F223</f>
        <v>0</v>
      </c>
    </row>
    <row r="232" ht="13.5" thickTop="1"/>
    <row r="234" spans="2:4" ht="12.75">
      <c r="B234" s="41" t="s">
        <v>75</v>
      </c>
      <c r="C234"/>
      <c r="D234" s="50" t="s">
        <v>135</v>
      </c>
    </row>
    <row r="235" spans="2:4" ht="12.75">
      <c r="B235"/>
      <c r="C235"/>
      <c r="D235" s="50" t="s">
        <v>84</v>
      </c>
    </row>
    <row r="236" ht="12.75">
      <c r="B236" s="18"/>
    </row>
  </sheetData>
  <sheetProtection/>
  <mergeCells count="13">
    <mergeCell ref="B11:F11"/>
    <mergeCell ref="A4:E4"/>
    <mergeCell ref="B6:F6"/>
    <mergeCell ref="B7:F7"/>
    <mergeCell ref="B8:F8"/>
    <mergeCell ref="B9:F9"/>
    <mergeCell ref="B10:F10"/>
    <mergeCell ref="B13:F13"/>
    <mergeCell ref="B14:F14"/>
    <mergeCell ref="B132:F132"/>
    <mergeCell ref="B12:F12"/>
    <mergeCell ref="B63:F63"/>
    <mergeCell ref="B15:F15"/>
  </mergeCells>
  <printOptions/>
  <pageMargins left="0.90551181102362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&amp;L&amp;7Investitor : Općina Gračac
Građevina: Centar za posjetitelje zaštićene prirode
&amp;10
&amp;C&amp;12TROŠKOVNIK
&amp;R&amp;7T.D.216/16
</oddHeader>
  </headerFooter>
  <rowBreaks count="6" manualBreakCount="6">
    <brk id="18" max="5" man="1"/>
    <brk id="51" max="5" man="1"/>
    <brk id="91" max="5" man="1"/>
    <brk id="128" max="5" man="1"/>
    <brk id="177" max="5" man="1"/>
    <brk id="1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2019-08-30T06:30:35Z</cp:lastPrinted>
  <dcterms:created xsi:type="dcterms:W3CDTF">2010-12-29T10:25:18Z</dcterms:created>
  <dcterms:modified xsi:type="dcterms:W3CDTF">2019-09-02T10:41:48Z</dcterms:modified>
  <cp:category/>
  <cp:version/>
  <cp:contentType/>
  <cp:contentStatus/>
</cp:coreProperties>
</file>